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4.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5.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6.xml" ContentType="application/vnd.openxmlformats-officedocument.drawing+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drawings/drawing7.xml" ContentType="application/vnd.openxmlformats-officedocument.drawing+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drawings/drawing8.xml" ContentType="application/vnd.openxmlformats-officedocument.drawing+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drawings/drawing9.xml" ContentType="application/vnd.openxmlformats-officedocument.drawing+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drawings/drawing10.xml" ContentType="application/vnd.openxmlformats-officedocument.drawing+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drawings/drawing11.xml" ContentType="application/vnd.openxmlformats-officedocument.drawing+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drawings/drawing12.xml" ContentType="application/vnd.openxmlformats-officedocument.drawing+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drawings/drawing13.xml" ContentType="application/vnd.openxmlformats-officedocument.drawing+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drawings/drawing14.xml" ContentType="application/vnd.openxmlformats-officedocument.drawing+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drawings/drawing15.xml" ContentType="application/vnd.openxmlformats-officedocument.drawing+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drawings/drawing16.xml" ContentType="application/vnd.openxmlformats-officedocument.drawing+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drawings/drawing17.xml" ContentType="application/vnd.openxmlformats-officedocument.drawing+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drawings/drawing18.xml" ContentType="application/vnd.openxmlformats-officedocument.drawing+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drawings/drawing19.xml" ContentType="application/vnd.openxmlformats-officedocument.drawing+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drawings/drawing20.xml" ContentType="application/vnd.openxmlformats-officedocument.drawing+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tables/table135.xml" ContentType="application/vnd.openxmlformats-officedocument.spreadsheetml.table+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tables/table147.xml" ContentType="application/vnd.openxmlformats-officedocument.spreadsheetml.table+xml"/>
  <Override PartName="/xl/tables/table148.xml" ContentType="application/vnd.openxmlformats-officedocument.spreadsheetml.table+xml"/>
  <Override PartName="/xl/tables/table149.xml" ContentType="application/vnd.openxmlformats-officedocument.spreadsheetml.table+xml"/>
  <Override PartName="/xl/tables/table150.xml" ContentType="application/vnd.openxmlformats-officedocument.spreadsheetml.table+xml"/>
  <Override PartName="/xl/tables/table151.xml" ContentType="application/vnd.openxmlformats-officedocument.spreadsheetml.table+xml"/>
  <Override PartName="/xl/tables/table152.xml" ContentType="application/vnd.openxmlformats-officedocument.spreadsheetml.table+xml"/>
  <Override PartName="/xl/tables/table153.xml" ContentType="application/vnd.openxmlformats-officedocument.spreadsheetml.table+xml"/>
  <Override PartName="/xl/tables/table154.xml" ContentType="application/vnd.openxmlformats-officedocument.spreadsheetml.table+xml"/>
  <Override PartName="/xl/tables/table155.xml" ContentType="application/vnd.openxmlformats-officedocument.spreadsheetml.table+xml"/>
  <Override PartName="/xl/tables/table156.xml" ContentType="application/vnd.openxmlformats-officedocument.spreadsheetml.table+xml"/>
  <Override PartName="/xl/tables/table157.xml" ContentType="application/vnd.openxmlformats-officedocument.spreadsheetml.table+xml"/>
  <Override PartName="/xl/tables/table158.xml" ContentType="application/vnd.openxmlformats-officedocument.spreadsheetml.table+xml"/>
  <Override PartName="/xl/tables/table159.xml" ContentType="application/vnd.openxmlformats-officedocument.spreadsheetml.table+xml"/>
  <Override PartName="/xl/tables/table160.xml" ContentType="application/vnd.openxmlformats-officedocument.spreadsheetml.table+xml"/>
  <Override PartName="/xl/tables/table161.xml" ContentType="application/vnd.openxmlformats-officedocument.spreadsheetml.table+xml"/>
  <Override PartName="/xl/tables/table162.xml" ContentType="application/vnd.openxmlformats-officedocument.spreadsheetml.table+xml"/>
  <Override PartName="/xl/tables/table163.xml" ContentType="application/vnd.openxmlformats-officedocument.spreadsheetml.table+xml"/>
  <Override PartName="/xl/tables/table164.xml" ContentType="application/vnd.openxmlformats-officedocument.spreadsheetml.table+xml"/>
  <Override PartName="/xl/tables/table165.xml" ContentType="application/vnd.openxmlformats-officedocument.spreadsheetml.table+xml"/>
  <Override PartName="/xl/tables/table166.xml" ContentType="application/vnd.openxmlformats-officedocument.spreadsheetml.table+xml"/>
  <Override PartName="/xl/tables/table167.xml" ContentType="application/vnd.openxmlformats-officedocument.spreadsheetml.table+xml"/>
  <Override PartName="/xl/tables/table168.xml" ContentType="application/vnd.openxmlformats-officedocument.spreadsheetml.table+xml"/>
  <Override PartName="/xl/tables/table169.xml" ContentType="application/vnd.openxmlformats-officedocument.spreadsheetml.table+xml"/>
  <Override PartName="/xl/tables/table170.xml" ContentType="application/vnd.openxmlformats-officedocument.spreadsheetml.table+xml"/>
  <Override PartName="/xl/tables/table171.xml" ContentType="application/vnd.openxmlformats-officedocument.spreadsheetml.table+xml"/>
  <Override PartName="/xl/tables/table172.xml" ContentType="application/vnd.openxmlformats-officedocument.spreadsheetml.table+xml"/>
  <Override PartName="/xl/tables/table173.xml" ContentType="application/vnd.openxmlformats-officedocument.spreadsheetml.table+xml"/>
  <Override PartName="/xl/tables/table174.xml" ContentType="application/vnd.openxmlformats-officedocument.spreadsheetml.table+xml"/>
  <Override PartName="/xl/tables/table175.xml" ContentType="application/vnd.openxmlformats-officedocument.spreadsheetml.table+xml"/>
  <Override PartName="/xl/tables/table176.xml" ContentType="application/vnd.openxmlformats-officedocument.spreadsheetml.table+xml"/>
  <Override PartName="/xl/tables/table177.xml" ContentType="application/vnd.openxmlformats-officedocument.spreadsheetml.table+xml"/>
  <Override PartName="/xl/tables/table178.xml" ContentType="application/vnd.openxmlformats-officedocument.spreadsheetml.table+xml"/>
  <Override PartName="/xl/tables/table179.xml" ContentType="application/vnd.openxmlformats-officedocument.spreadsheetml.table+xml"/>
  <Override PartName="/xl/tables/table180.xml" ContentType="application/vnd.openxmlformats-officedocument.spreadsheetml.table+xml"/>
  <Override PartName="/xl/tables/table181.xml" ContentType="application/vnd.openxmlformats-officedocument.spreadsheetml.table+xml"/>
  <Override PartName="/xl/tables/table182.xml" ContentType="application/vnd.openxmlformats-officedocument.spreadsheetml.table+xml"/>
  <Override PartName="/xl/tables/table183.xml" ContentType="application/vnd.openxmlformats-officedocument.spreadsheetml.table+xml"/>
  <Override PartName="/xl/tables/table184.xml" ContentType="application/vnd.openxmlformats-officedocument.spreadsheetml.table+xml"/>
  <Override PartName="/xl/tables/table185.xml" ContentType="application/vnd.openxmlformats-officedocument.spreadsheetml.table+xml"/>
  <Override PartName="/xl/drawings/drawing21.xml" ContentType="application/vnd.openxmlformats-officedocument.drawing+xml"/>
  <Override PartName="/xl/tables/table186.xml" ContentType="application/vnd.openxmlformats-officedocument.spreadsheetml.table+xml"/>
  <Override PartName="/xl/tables/table187.xml" ContentType="application/vnd.openxmlformats-officedocument.spreadsheetml.table+xml"/>
  <Override PartName="/xl/tables/table188.xml" ContentType="application/vnd.openxmlformats-officedocument.spreadsheetml.table+xml"/>
  <Override PartName="/xl/tables/table189.xml" ContentType="application/vnd.openxmlformats-officedocument.spreadsheetml.table+xml"/>
  <Override PartName="/xl/tables/table190.xml" ContentType="application/vnd.openxmlformats-officedocument.spreadsheetml.table+xml"/>
  <Override PartName="/xl/tables/table191.xml" ContentType="application/vnd.openxmlformats-officedocument.spreadsheetml.table+xml"/>
  <Override PartName="/xl/tables/table192.xml" ContentType="application/vnd.openxmlformats-officedocument.spreadsheetml.table+xml"/>
  <Override PartName="/xl/tables/table193.xml" ContentType="application/vnd.openxmlformats-officedocument.spreadsheetml.table+xml"/>
  <Override PartName="/xl/tables/table194.xml" ContentType="application/vnd.openxmlformats-officedocument.spreadsheetml.table+xml"/>
  <Override PartName="/xl/tables/table195.xml" ContentType="application/vnd.openxmlformats-officedocument.spreadsheetml.table+xml"/>
  <Override PartName="/xl/tables/table196.xml" ContentType="application/vnd.openxmlformats-officedocument.spreadsheetml.table+xml"/>
  <Override PartName="/xl/tables/table197.xml" ContentType="application/vnd.openxmlformats-officedocument.spreadsheetml.table+xml"/>
  <Override PartName="/xl/tables/table198.xml" ContentType="application/vnd.openxmlformats-officedocument.spreadsheetml.table+xml"/>
  <Override PartName="/xl/tables/table199.xml" ContentType="application/vnd.openxmlformats-officedocument.spreadsheetml.table+xml"/>
  <Override PartName="/xl/tables/table200.xml" ContentType="application/vnd.openxmlformats-officedocument.spreadsheetml.table+xml"/>
  <Override PartName="/xl/tables/table201.xml" ContentType="application/vnd.openxmlformats-officedocument.spreadsheetml.table+xml"/>
  <Override PartName="/xl/tables/table202.xml" ContentType="application/vnd.openxmlformats-officedocument.spreadsheetml.table+xml"/>
  <Override PartName="/xl/tables/table203.xml" ContentType="application/vnd.openxmlformats-officedocument.spreadsheetml.table+xml"/>
  <Override PartName="/xl/tables/table204.xml" ContentType="application/vnd.openxmlformats-officedocument.spreadsheetml.table+xml"/>
  <Override PartName="/xl/tables/table205.xml" ContentType="application/vnd.openxmlformats-officedocument.spreadsheetml.table+xml"/>
  <Override PartName="/xl/tables/table206.xml" ContentType="application/vnd.openxmlformats-officedocument.spreadsheetml.table+xml"/>
  <Override PartName="/xl/tables/table207.xml" ContentType="application/vnd.openxmlformats-officedocument.spreadsheetml.table+xml"/>
  <Override PartName="/xl/tables/table208.xml" ContentType="application/vnd.openxmlformats-officedocument.spreadsheetml.table+xml"/>
  <Override PartName="/xl/tables/table209.xml" ContentType="application/vnd.openxmlformats-officedocument.spreadsheetml.table+xml"/>
  <Override PartName="/xl/tables/table210.xml" ContentType="application/vnd.openxmlformats-officedocument.spreadsheetml.table+xml"/>
  <Override PartName="/xl/tables/table211.xml" ContentType="application/vnd.openxmlformats-officedocument.spreadsheetml.table+xml"/>
  <Override PartName="/xl/tables/table212.xml" ContentType="application/vnd.openxmlformats-officedocument.spreadsheetml.table+xml"/>
  <Override PartName="/xl/tables/table213.xml" ContentType="application/vnd.openxmlformats-officedocument.spreadsheetml.table+xml"/>
  <Override PartName="/xl/tables/table214.xml" ContentType="application/vnd.openxmlformats-officedocument.spreadsheetml.table+xml"/>
  <Override PartName="/xl/tables/table215.xml" ContentType="application/vnd.openxmlformats-officedocument.spreadsheetml.table+xml"/>
  <Override PartName="/xl/tables/table216.xml" ContentType="application/vnd.openxmlformats-officedocument.spreadsheetml.table+xml"/>
  <Override PartName="/xl/tables/table217.xml" ContentType="application/vnd.openxmlformats-officedocument.spreadsheetml.table+xml"/>
  <Override PartName="/xl/tables/table218.xml" ContentType="application/vnd.openxmlformats-officedocument.spreadsheetml.table+xml"/>
  <Override PartName="/xl/tables/table219.xml" ContentType="application/vnd.openxmlformats-officedocument.spreadsheetml.table+xml"/>
  <Override PartName="/xl/tables/table220.xml" ContentType="application/vnd.openxmlformats-officedocument.spreadsheetml.table+xml"/>
  <Override PartName="/xl/tables/table221.xml" ContentType="application/vnd.openxmlformats-officedocument.spreadsheetml.table+xml"/>
  <Override PartName="/xl/tables/table222.xml" ContentType="application/vnd.openxmlformats-officedocument.spreadsheetml.table+xml"/>
  <Override PartName="/xl/tables/table223.xml" ContentType="application/vnd.openxmlformats-officedocument.spreadsheetml.table+xml"/>
  <Override PartName="/xl/tables/table224.xml" ContentType="application/vnd.openxmlformats-officedocument.spreadsheetml.table+xml"/>
  <Override PartName="/xl/tables/table225.xml" ContentType="application/vnd.openxmlformats-officedocument.spreadsheetml.table+xml"/>
  <Override PartName="/xl/tables/table226.xml" ContentType="application/vnd.openxmlformats-officedocument.spreadsheetml.table+xml"/>
  <Override PartName="/xl/tables/table227.xml" ContentType="application/vnd.openxmlformats-officedocument.spreadsheetml.table+xml"/>
  <Override PartName="/xl/tables/table228.xml" ContentType="application/vnd.openxmlformats-officedocument.spreadsheetml.table+xml"/>
  <Override PartName="/xl/tables/table229.xml" ContentType="application/vnd.openxmlformats-officedocument.spreadsheetml.table+xml"/>
  <Override PartName="/xl/tables/table230.xml" ContentType="application/vnd.openxmlformats-officedocument.spreadsheetml.table+xml"/>
  <Override PartName="/xl/tables/table231.xml" ContentType="application/vnd.openxmlformats-officedocument.spreadsheetml.table+xml"/>
  <Override PartName="/xl/tables/table232.xml" ContentType="application/vnd.openxmlformats-officedocument.spreadsheetml.table+xml"/>
  <Override PartName="/xl/tables/table233.xml" ContentType="application/vnd.openxmlformats-officedocument.spreadsheetml.table+xml"/>
  <Override PartName="/xl/tables/table234.xml" ContentType="application/vnd.openxmlformats-officedocument.spreadsheetml.table+xml"/>
  <Override PartName="/xl/tables/table235.xml" ContentType="application/vnd.openxmlformats-officedocument.spreadsheetml.table+xml"/>
  <Override PartName="/xl/tables/table236.xml" ContentType="application/vnd.openxmlformats-officedocument.spreadsheetml.table+xml"/>
  <Override PartName="/xl/tables/table237.xml" ContentType="application/vnd.openxmlformats-officedocument.spreadsheetml.table+xml"/>
  <Override PartName="/xl/tables/table238.xml" ContentType="application/vnd.openxmlformats-officedocument.spreadsheetml.table+xml"/>
  <Override PartName="/xl/tables/table239.xml" ContentType="application/vnd.openxmlformats-officedocument.spreadsheetml.table+xml"/>
  <Override PartName="/xl/tables/table240.xml" ContentType="application/vnd.openxmlformats-officedocument.spreadsheetml.table+xml"/>
  <Override PartName="/xl/tables/table241.xml" ContentType="application/vnd.openxmlformats-officedocument.spreadsheetml.table+xml"/>
  <Override PartName="/xl/tables/table242.xml" ContentType="application/vnd.openxmlformats-officedocument.spreadsheetml.table+xml"/>
  <Override PartName="/xl/tables/table243.xml" ContentType="application/vnd.openxmlformats-officedocument.spreadsheetml.table+xml"/>
  <Override PartName="/xl/tables/table244.xml" ContentType="application/vnd.openxmlformats-officedocument.spreadsheetml.table+xml"/>
  <Override PartName="/xl/tables/table245.xml" ContentType="application/vnd.openxmlformats-officedocument.spreadsheetml.table+xml"/>
  <Override PartName="/xl/tables/table246.xml" ContentType="application/vnd.openxmlformats-officedocument.spreadsheetml.table+xml"/>
  <Override PartName="/xl/tables/table247.xml" ContentType="application/vnd.openxmlformats-officedocument.spreadsheetml.table+xml"/>
  <Override PartName="/xl/tables/table248.xml" ContentType="application/vnd.openxmlformats-officedocument.spreadsheetml.table+xml"/>
  <Override PartName="/xl/tables/table249.xml" ContentType="application/vnd.openxmlformats-officedocument.spreadsheetml.table+xml"/>
  <Override PartName="/xl/tables/table250.xml" ContentType="application/vnd.openxmlformats-officedocument.spreadsheetml.table+xml"/>
  <Override PartName="/xl/tables/table251.xml" ContentType="application/vnd.openxmlformats-officedocument.spreadsheetml.table+xml"/>
  <Override PartName="/xl/tables/table252.xml" ContentType="application/vnd.openxmlformats-officedocument.spreadsheetml.table+xml"/>
  <Override PartName="/xl/tables/table253.xml" ContentType="application/vnd.openxmlformats-officedocument.spreadsheetml.table+xml"/>
  <Override PartName="/xl/tables/table254.xml" ContentType="application/vnd.openxmlformats-officedocument.spreadsheetml.table+xml"/>
  <Override PartName="/xl/tables/table255.xml" ContentType="application/vnd.openxmlformats-officedocument.spreadsheetml.table+xml"/>
  <Override PartName="/xl/tables/table256.xml" ContentType="application/vnd.openxmlformats-officedocument.spreadsheetml.table+xml"/>
  <Override PartName="/xl/tables/table257.xml" ContentType="application/vnd.openxmlformats-officedocument.spreadsheetml.table+xml"/>
  <Override PartName="/xl/tables/table258.xml" ContentType="application/vnd.openxmlformats-officedocument.spreadsheetml.table+xml"/>
  <Override PartName="/xl/tables/table259.xml" ContentType="application/vnd.openxmlformats-officedocument.spreadsheetml.table+xml"/>
  <Override PartName="/xl/tables/table260.xml" ContentType="application/vnd.openxmlformats-officedocument.spreadsheetml.table+xml"/>
  <Override PartName="/xl/tables/table261.xml" ContentType="application/vnd.openxmlformats-officedocument.spreadsheetml.table+xml"/>
  <Override PartName="/xl/tables/table262.xml" ContentType="application/vnd.openxmlformats-officedocument.spreadsheetml.table+xml"/>
  <Override PartName="/xl/tables/table26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https://iobe2020.sharepoint.com/sites/EEAGrantsProposal/Shared Documents/Μελέτη/Final deliverables/"/>
    </mc:Choice>
  </mc:AlternateContent>
  <xr:revisionPtr revIDLastSave="1068" documentId="120_{D77752B2-7319-4995-AEF5-F3D83FCD9122}" xr6:coauthVersionLast="47" xr6:coauthVersionMax="47" xr10:uidLastSave="{1F72A077-6D81-3F43-8DF5-3B6DBA6A1EF1}"/>
  <bookViews>
    <workbookView xWindow="17580" yWindow="5620" windowWidth="23380" windowHeight="16360" xr2:uid="{47671EE9-C141-F843-B9A4-B6538A8ECEDB}"/>
  </bookViews>
  <sheets>
    <sheet name="Η έρευνα" sheetId="28" r:id="rId1"/>
    <sheet name="Περιεχόμενα" sheetId="1" r:id="rId2"/>
    <sheet name="1" sheetId="2" r:id="rId3"/>
    <sheet name="2.1" sheetId="3" r:id="rId4"/>
    <sheet name="2.2" sheetId="7" r:id="rId5"/>
    <sheet name="2.3" sheetId="8" r:id="rId6"/>
    <sheet name="3.1" sheetId="27" r:id="rId7"/>
    <sheet name="3.2" sheetId="9" r:id="rId8"/>
    <sheet name="3.3" sheetId="10" r:id="rId9"/>
    <sheet name="3.4" sheetId="15" r:id="rId10"/>
    <sheet name="4.1" sheetId="6" r:id="rId11"/>
    <sheet name="4.2" sheetId="16" r:id="rId12"/>
    <sheet name="4.3" sheetId="17" r:id="rId13"/>
    <sheet name="4.4" sheetId="18" r:id="rId14"/>
    <sheet name="4.5" sheetId="19" r:id="rId15"/>
    <sheet name="4.6" sheetId="20" r:id="rId16"/>
    <sheet name="5.1" sheetId="21" r:id="rId17"/>
    <sheet name="5.2" sheetId="22" r:id="rId18"/>
    <sheet name="5.3" sheetId="23" r:id="rId19"/>
    <sheet name="5.4.A" sheetId="24" r:id="rId20"/>
    <sheet name="5.4.Β" sheetId="25" r:id="rId2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79" i="18" l="1"/>
  <c r="D279" i="18"/>
  <c r="C279" i="18"/>
  <c r="H234" i="18"/>
  <c r="G234" i="18"/>
  <c r="F234" i="18"/>
  <c r="E234" i="18"/>
  <c r="D234" i="18"/>
  <c r="C234" i="18"/>
  <c r="O189" i="18"/>
  <c r="N189" i="18"/>
  <c r="M189" i="18"/>
  <c r="L189" i="18"/>
  <c r="K189" i="18"/>
  <c r="J189" i="18"/>
  <c r="I189" i="18"/>
  <c r="H189" i="18"/>
  <c r="G189" i="18"/>
  <c r="F189" i="18"/>
  <c r="E189" i="18"/>
  <c r="D189" i="18"/>
  <c r="C189" i="18"/>
  <c r="H144" i="18"/>
  <c r="G144" i="18"/>
  <c r="F144" i="18"/>
  <c r="E144" i="18"/>
  <c r="D144" i="18"/>
  <c r="C144" i="18"/>
  <c r="D99" i="18"/>
  <c r="C99" i="18"/>
  <c r="E99" i="18"/>
  <c r="E790" i="25"/>
  <c r="D790" i="25"/>
  <c r="C790" i="25"/>
  <c r="E790" i="24"/>
  <c r="D790" i="24"/>
  <c r="C790" i="24"/>
  <c r="E15" i="27"/>
  <c r="D15" i="27"/>
  <c r="C15" i="27"/>
  <c r="E726" i="25"/>
  <c r="D726" i="25"/>
  <c r="C726" i="25"/>
  <c r="E662" i="25"/>
  <c r="D662" i="25"/>
  <c r="C662" i="25"/>
  <c r="E598" i="25"/>
  <c r="D598" i="25"/>
  <c r="C598" i="25"/>
  <c r="E534" i="25"/>
  <c r="D534" i="25"/>
  <c r="C534" i="25"/>
  <c r="E470" i="25"/>
  <c r="D470" i="25"/>
  <c r="C470" i="25"/>
  <c r="E406" i="25"/>
  <c r="D406" i="25"/>
  <c r="C406" i="25"/>
  <c r="E342" i="25"/>
  <c r="D342" i="25"/>
  <c r="C342" i="25"/>
  <c r="E278" i="25"/>
  <c r="D278" i="25"/>
  <c r="C278" i="25"/>
  <c r="E214" i="25"/>
  <c r="D214" i="25"/>
  <c r="C214" i="25"/>
  <c r="E150" i="25"/>
  <c r="D150" i="25"/>
  <c r="C150" i="25"/>
  <c r="E86" i="25"/>
  <c r="D86" i="25"/>
  <c r="C86" i="25"/>
  <c r="E22" i="25"/>
  <c r="D22" i="25"/>
  <c r="C22" i="25"/>
  <c r="E726" i="24"/>
  <c r="D726" i="24"/>
  <c r="C726" i="24"/>
  <c r="E662" i="24"/>
  <c r="D662" i="24"/>
  <c r="C662" i="24"/>
  <c r="E598" i="24"/>
  <c r="D598" i="24"/>
  <c r="C598" i="24"/>
  <c r="E534" i="24"/>
  <c r="D534" i="24"/>
  <c r="C534" i="24"/>
  <c r="E470" i="24"/>
  <c r="D470" i="24"/>
  <c r="C470" i="24"/>
  <c r="E406" i="24"/>
  <c r="D406" i="24"/>
  <c r="C406" i="24"/>
  <c r="E342" i="24"/>
  <c r="D342" i="24"/>
  <c r="C342" i="24"/>
  <c r="E278" i="24"/>
  <c r="D278" i="24"/>
  <c r="C278" i="24"/>
  <c r="E214" i="24"/>
  <c r="D214" i="24"/>
  <c r="C214" i="24"/>
  <c r="E150" i="24"/>
  <c r="D150" i="24"/>
  <c r="C150" i="24"/>
  <c r="E86" i="24"/>
  <c r="D86" i="24"/>
  <c r="C86" i="24"/>
  <c r="E22" i="24"/>
  <c r="D22" i="24"/>
  <c r="C22" i="24"/>
  <c r="E26" i="23"/>
  <c r="D26" i="23"/>
  <c r="C26" i="23"/>
  <c r="E15" i="21"/>
  <c r="D15" i="21"/>
  <c r="C15" i="21"/>
  <c r="E54" i="18"/>
  <c r="D54" i="18"/>
  <c r="C54" i="18"/>
  <c r="E18" i="17"/>
  <c r="D18" i="17"/>
  <c r="C18" i="17"/>
  <c r="E16" i="16"/>
  <c r="D16" i="16"/>
  <c r="C16" i="16"/>
  <c r="E83" i="2"/>
  <c r="D83" i="2"/>
  <c r="C83" i="2"/>
  <c r="C85" i="2" s="1"/>
  <c r="D84" i="2" s="1"/>
  <c r="D85" i="2" s="1"/>
  <c r="E84" i="9"/>
  <c r="D84" i="9"/>
  <c r="C84" i="9"/>
  <c r="E20" i="9"/>
  <c r="D20" i="9"/>
  <c r="C20" i="9"/>
  <c r="E15" i="6"/>
  <c r="D15" i="6"/>
  <c r="C15" i="6"/>
  <c r="E21" i="3"/>
  <c r="E20" i="3"/>
  <c r="E19" i="3"/>
  <c r="E15" i="3"/>
  <c r="D15" i="3"/>
  <c r="C15" i="3"/>
  <c r="E52" i="2"/>
  <c r="D52" i="2"/>
  <c r="C52" i="2"/>
  <c r="E42" i="2"/>
  <c r="D42" i="2"/>
  <c r="C42" i="2"/>
  <c r="E24" i="2"/>
  <c r="D24" i="2"/>
  <c r="C24" i="2"/>
  <c r="D13" i="2"/>
  <c r="C13" i="2"/>
  <c r="E13" i="2"/>
</calcChain>
</file>

<file path=xl/sharedStrings.xml><?xml version="1.0" encoding="utf-8"?>
<sst xmlns="http://schemas.openxmlformats.org/spreadsheetml/2006/main" count="4176" uniqueCount="239">
  <si>
    <t>Έρευνα για την συνεισφορά της Κοινωνίας των Πολιτών στην ελληνική οικονομία</t>
  </si>
  <si>
    <t>Περιεχόμενα</t>
  </si>
  <si>
    <t>1.5 Στήριξη από τις οργανώσεις</t>
  </si>
  <si>
    <t>Κατηγορία</t>
  </si>
  <si>
    <t>Αριθμός απαντήσεων</t>
  </si>
  <si>
    <t>Ποσοστό στο σύνολο</t>
  </si>
  <si>
    <t>Ποσοστό στις έγκυρες απαντήσεις</t>
  </si>
  <si>
    <t>ΑΝΤΡΑΣ</t>
  </si>
  <si>
    <t>ΓΥΝΑΙΚΑ</t>
  </si>
  <si>
    <t>Σύνολο</t>
  </si>
  <si>
    <t>17-24</t>
  </si>
  <si>
    <t>25-34</t>
  </si>
  <si>
    <t>35-44</t>
  </si>
  <si>
    <t>45-54</t>
  </si>
  <si>
    <t>55-64</t>
  </si>
  <si>
    <t>65+</t>
  </si>
  <si>
    <t>ΑΝ. ΜΑΚΕΔΟΝΙΑ ΚΑΙ ΘΡΑΚΗ</t>
  </si>
  <si>
    <t>ΒΟΡΕΙΟ ΑΙΓΑΙΟ</t>
  </si>
  <si>
    <t>ΔΥΤΙΚΗ ΕΛΛΑΔΑ</t>
  </si>
  <si>
    <t>ΔΥΤΙΚΗ ΜΑΚΕΔΟΝΙΑ</t>
  </si>
  <si>
    <t>ΗΠΕΙΡΟΣ</t>
  </si>
  <si>
    <t>ΘΕΣΣΑΛΙΑ</t>
  </si>
  <si>
    <t>ΙΟΝΙΑ ΝΗΣΙΑ</t>
  </si>
  <si>
    <t>ΚΕΝΤΡΙΚΗ ΜΑΚΕΔΟΝΙΑ</t>
  </si>
  <si>
    <t>ΚΡΗΤΗ</t>
  </si>
  <si>
    <t>ΝΟΤΙΟ ΑΙΓΑΙΟ</t>
  </si>
  <si>
    <t>ΠΕΛΟΠΟΝΝΗΣΟΣ</t>
  </si>
  <si>
    <t>ΑΤΤΙΚΗ</t>
  </si>
  <si>
    <t>ΣΤΕΡΕΑ ΕΛΛΑΔΑ &amp; ΕΥΒΟΙΑ</t>
  </si>
  <si>
    <t>ΠΟΛΕΟΔΟΜΙΚΟ (ΑΘΗΝΑ &amp; ΘΕΣΣΑΛΙΝΙΚΗ)</t>
  </si>
  <si>
    <t>ΜΕΓΑΛΑ ΑΣΤΙΚΑ (&gt;50.000 κατοίκους)</t>
  </si>
  <si>
    <t>ΑΣΤΙΚΑ (10.000-50.000 κατοίκους)</t>
  </si>
  <si>
    <t>ΗΜΙΑΣΤΙΚΑ 2.500-10.000 κατοίκους)</t>
  </si>
  <si>
    <t>ΑΓΡΟΤΙΚΑ (&lt;2.500 κατοίκους)</t>
  </si>
  <si>
    <t>Πίσω στα περιεχόμενα</t>
  </si>
  <si>
    <t>Ναι</t>
  </si>
  <si>
    <t>Όχι</t>
  </si>
  <si>
    <t>ΔΓ/ΔΑ</t>
  </si>
  <si>
    <t>Σύνολο έγκυρων απαντήσεων</t>
  </si>
  <si>
    <t>ΣΥΝΟΛΟ</t>
  </si>
  <si>
    <t>Δημοτικό ή χαμηλότερη</t>
  </si>
  <si>
    <t>Γυμνάσιο</t>
  </si>
  <si>
    <t>Λύκειο</t>
  </si>
  <si>
    <t>Πτυχίο τριτοβάθμιας</t>
  </si>
  <si>
    <t>Μεταπτυχιακό</t>
  </si>
  <si>
    <t>Φοιτητής</t>
  </si>
  <si>
    <t>Εργαζόμενος</t>
  </si>
  <si>
    <t>Συνταξιούχος</t>
  </si>
  <si>
    <t>Άνεργος</t>
  </si>
  <si>
    <t>Action Aid</t>
  </si>
  <si>
    <t>AIESEC</t>
  </si>
  <si>
    <t>Greenpeace</t>
  </si>
  <si>
    <t>MAKE-A-WISH (ΚΑΝΕ-ΜΙΑ-ΕΥΧΗ ΕΛΛΑΔΟΣ)</t>
  </si>
  <si>
    <t>Praksis</t>
  </si>
  <si>
    <t>Unicef</t>
  </si>
  <si>
    <t>WWF</t>
  </si>
  <si>
    <t>Αποστολή</t>
  </si>
  <si>
    <t>Αρκτούρος</t>
  </si>
  <si>
    <t>ΔΕΣΜΟΣ</t>
  </si>
  <si>
    <t>ΔΙΟΓΕΝΗΣ ΜΚΟ - ΠΕΡΙΟΔΙΚΟ ΔΡΟΜΟΥ "ΣΧΕΔΙΑ"</t>
  </si>
  <si>
    <t>Εθελοντική Ομάδα Αντιμετώπισης Καταστροφών (Ε.Ο.Μ.Α.Κ.)</t>
  </si>
  <si>
    <t>ΕΚΠΟΙΖΩ</t>
  </si>
  <si>
    <t>ΕΛΙΞ Προγράμματα Εθελοντικής Εργασίας</t>
  </si>
  <si>
    <t>Ελληνικός Ερυθρός Σταυρός</t>
  </si>
  <si>
    <t>Κιβωτός του κόσμου</t>
  </si>
  <si>
    <t>Μπορούμε</t>
  </si>
  <si>
    <t>Τράπεζα Τροφίμων</t>
  </si>
  <si>
    <t>Χαμόγελο του παιδιού</t>
  </si>
  <si>
    <t>Αριθμός θετικών απαντήσεων</t>
  </si>
  <si>
    <t>0 ώρες</t>
  </si>
  <si>
    <t>1-10 ώρες</t>
  </si>
  <si>
    <t>10-20 ώρες</t>
  </si>
  <si>
    <t>20-50 ώρες</t>
  </si>
  <si>
    <t>Πάνω από 50 ώρες</t>
  </si>
  <si>
    <t>Total</t>
  </si>
  <si>
    <t>Καθόλου δράσεις</t>
  </si>
  <si>
    <t>Αίσθημα προσφοράς και αλληλεγγύης</t>
  </si>
  <si>
    <t>Απόκτηση επαγγελματικής εμπειρίας/ ή άλλου είδους πιστοποίησης</t>
  </si>
  <si>
    <t>Ενίσχυση Βιογραφικού Σημειώματος</t>
  </si>
  <si>
    <t>Δικτύωση</t>
  </si>
  <si>
    <t>Συμμετοχή στα κοινά</t>
  </si>
  <si>
    <t>Προστασία του περιβάλλοντος</t>
  </si>
  <si>
    <t>Συμμετοχή στις εθελοντικές δράσεις της παρέας μου</t>
  </si>
  <si>
    <t>Άλλο…αναφέρατε</t>
  </si>
  <si>
    <t>Έως 5000€ ετησίως</t>
  </si>
  <si>
    <t>5000€ - 10000€</t>
  </si>
  <si>
    <t>10001€ - 20000€</t>
  </si>
  <si>
    <t>20001€ - 30000€</t>
  </si>
  <si>
    <t>30001€ - 40000€</t>
  </si>
  <si>
    <t>Πάνω από 40001€</t>
  </si>
  <si>
    <t>Οργανωμένες δράσεις</t>
  </si>
  <si>
    <t>Άτυπες δράσεις</t>
  </si>
  <si>
    <t>Δεν έχω ελεύθερο χρόνο</t>
  </si>
  <si>
    <t>Δεν βρίσκω την κατάλληλη παρέα</t>
  </si>
  <si>
    <t>Δεν βρίσκω δράσεις</t>
  </si>
  <si>
    <t>Δεν εμπιστεύομαι τις οργανώσεις</t>
  </si>
  <si>
    <t>Πρέπει το κράτος να επιλύει τα κοινωνικά προβλήματα</t>
  </si>
  <si>
    <t>ΔΕΝ ΕΤΥΧΕ / ΑΜΕΛΕΙΑ</t>
  </si>
  <si>
    <t>Λόγω ηλικίας</t>
  </si>
  <si>
    <t>Λόγω υγείας</t>
  </si>
  <si>
    <t>Δεν έτυχε / αμέλεια</t>
  </si>
  <si>
    <t>Λόγω COVID</t>
  </si>
  <si>
    <t>Ελληπής ενημέρωση</t>
  </si>
  <si>
    <t>Φροντίζω τρίτο άτομο</t>
  </si>
  <si>
    <t>Συνδρομή</t>
  </si>
  <si>
    <t>Κατά περίπτωση</t>
  </si>
  <si>
    <t>Τόσο με συνδρομή, όσο και κατά περίπτωση</t>
  </si>
  <si>
    <t>Συχνότερα από 1 φορά το μήνα</t>
  </si>
  <si>
    <t>Μηνιαία</t>
  </si>
  <si>
    <t>Τριμηνιαία</t>
  </si>
  <si>
    <t>Ετήσια</t>
  </si>
  <si>
    <t>Σπανιότερα</t>
  </si>
  <si>
    <t>2</t>
  </si>
  <si>
    <t>3</t>
  </si>
  <si>
    <t>5</t>
  </si>
  <si>
    <t>6</t>
  </si>
  <si>
    <t>10</t>
  </si>
  <si>
    <t>12</t>
  </si>
  <si>
    <t>15</t>
  </si>
  <si>
    <t>20</t>
  </si>
  <si>
    <t>25</t>
  </si>
  <si>
    <t>30</t>
  </si>
  <si>
    <t>40</t>
  </si>
  <si>
    <t>45</t>
  </si>
  <si>
    <t>50</t>
  </si>
  <si>
    <t>60</t>
  </si>
  <si>
    <t>70</t>
  </si>
  <si>
    <t>75</t>
  </si>
  <si>
    <t>80</t>
  </si>
  <si>
    <t>100</t>
  </si>
  <si>
    <t>120</t>
  </si>
  <si>
    <t>130</t>
  </si>
  <si>
    <t>150</t>
  </si>
  <si>
    <t>200</t>
  </si>
  <si>
    <t>220</t>
  </si>
  <si>
    <t>240</t>
  </si>
  <si>
    <t>250</t>
  </si>
  <si>
    <t>260</t>
  </si>
  <si>
    <t>270</t>
  </si>
  <si>
    <t>300</t>
  </si>
  <si>
    <t>350</t>
  </si>
  <si>
    <t>360</t>
  </si>
  <si>
    <t>400</t>
  </si>
  <si>
    <t>500</t>
  </si>
  <si>
    <t>600</t>
  </si>
  <si>
    <t>720</t>
  </si>
  <si>
    <t>750</t>
  </si>
  <si>
    <t>1000</t>
  </si>
  <si>
    <t>1200</t>
  </si>
  <si>
    <t>1500</t>
  </si>
  <si>
    <t>2000</t>
  </si>
  <si>
    <t>2500</t>
  </si>
  <si>
    <t>3000</t>
  </si>
  <si>
    <t>Έχουμε το καθήκον ως πολίτες να προσφέρουμε στα κοινά όταν μπορούμε</t>
  </si>
  <si>
    <t>Θρησκευτικό καθήκον</t>
  </si>
  <si>
    <t>ΑΔΥΝΑΜΙΑ ΤΟΥ ΚΡΑΤΟΥΣ ΝΑ ΑΝΤΑΠΕΞΕΛΘΕΙ</t>
  </si>
  <si>
    <t>ΔΕΝ ΕΧΩ ΧΡΟΝΟ ΚΑΙ ΑΝΑΠΛΗΡΩΝΩ ΜΕ ΧΡΗΜΑΤΑ ΑΥΤΟ ΠΟΥ ΘΑ ΗΘΕΛΑ ΝΑ ΠΡΟΣΦΕΡΩ ΜΕ ΠΡΟΣΩΠΙΚΗ ΕΡΓΑΣΙΑ</t>
  </si>
  <si>
    <t>ΕΜΠΙΣΤΟΣΥΝΗ, ΕΚΤΙΜΗΣΗ ΚΑΙ ΥΠΟΣΤΗΡΙΞΗ ΤΟΥ ΕΡΓΟΥ ΣΥΓΚΕΚΡΙΜΈΝΟΥ/ΩΝ ΟΡΓΑΝΙΣΜΟΥ/ΩΝ</t>
  </si>
  <si>
    <t>Δεν έχω την οικονομική δυνατότητα να το κάνω</t>
  </si>
  <si>
    <t>Στηρίζω με άλλο τρόπο</t>
  </si>
  <si>
    <t>Δεν έχω αρκετή ενημέρωση σχετικά με το έργο των οργανισμών και τους τρόπους συνεισφοράς</t>
  </si>
  <si>
    <t>Δεν εμπιστεύομαι τους φορείς για τη ορθή διαχείριση των χρημάτων</t>
  </si>
  <si>
    <t>Πληρώνω φόρους για να ασχοληθούν με αυτά τα θέματα οι κρατικές υπηρεσίες</t>
  </si>
  <si>
    <t>Τρόφιμα</t>
  </si>
  <si>
    <t>Στέγη</t>
  </si>
  <si>
    <t>Φάρμακα</t>
  </si>
  <si>
    <t>Άλλα είδη πρώτης ανάγκης</t>
  </si>
  <si>
    <t>Απόκτηση επαγγελματικών προσόντων ή άλλων πιστοποιήσεων</t>
  </si>
  <si>
    <t>Υπηρεσίες Ψυχολογικής, Ψυχιατρικής ή Ψυχοθεραπευτικής υποστήριξης</t>
  </si>
  <si>
    <t>Στήριξη με στόχο την κοινωνική επανένταξη</t>
  </si>
  <si>
    <t>Οικονομική ενίσχυση</t>
  </si>
  <si>
    <t>0</t>
  </si>
  <si>
    <t>125</t>
  </si>
  <si>
    <t>5000</t>
  </si>
  <si>
    <t>1 πολύ κακή ποιότητα</t>
  </si>
  <si>
    <t>4</t>
  </si>
  <si>
    <t>5 πολύ καλή ποιότητα</t>
  </si>
  <si>
    <t>A. Κοινωνία των πολιτών</t>
  </si>
  <si>
    <t>Στήριξη με τρόφιμα, στέγαση και άλλα είδη πρώτης ανάγκης</t>
  </si>
  <si>
    <t>Κοινωνικές υπηρεσίες από κοινωνικό λειτουργό</t>
  </si>
  <si>
    <t>Συμβουλευτικές υπηρεσίες ως προς την επαγγελματική επανένταξη</t>
  </si>
  <si>
    <t>Εκπαιδευτικές δραστηριότητες και παροχή πιστοποιήσεων</t>
  </si>
  <si>
    <t>Υποστήριξη ως προς την επανένταξη στη κοινωνία</t>
  </si>
  <si>
    <t>Προστασία του Καταναλωτή</t>
  </si>
  <si>
    <t>Προάσπιση ανθρώπινων δικαιωμάτων</t>
  </si>
  <si>
    <t>Παιδική προστασία</t>
  </si>
  <si>
    <t>Δράσεις για τη νεολαία</t>
  </si>
  <si>
    <t>Υπηρεσίες προς ευάλωτες και ευαίσθητες ομάδες</t>
  </si>
  <si>
    <t>Προστασία περιβάλλοντος</t>
  </si>
  <si>
    <t>Βάση δεδομένων με στατιστική ανάλυση από την έρευνα στους πολίτες</t>
  </si>
  <si>
    <t>1. Δημογραφικά χαρακτηριστικά του δείγματος</t>
  </si>
  <si>
    <t>2. Αναγνώριση οργανώσεων</t>
  </si>
  <si>
    <t>2.1 Γνωρίζετε τον όρο «Οργανισμοί της Κοινωνίας των Πολιτών»;</t>
  </si>
  <si>
    <t>2.2 Μπορείτε να μας αναφέρετε οργανισμούς της Κοινωνίας των Πολιτών ή μη κυβερνητικές οργανώσεις (ΜΚΟ) που γνωρίζετε;</t>
  </si>
  <si>
    <t>2.3 Ποιους από τους παρακάτω οργανισμούς γνωρίζετε;</t>
  </si>
  <si>
    <t>3. Εθελοντική δράση</t>
  </si>
  <si>
    <t>3.1 Έχετε συμμετάσχει το τελευταίο δωδεκάμηνο σε εθελοντικές δράσεις οργανώσεων ή σε άτυπες εθελοντικές πρωτοβουλίες (μόνος/η σας ή με παρέα - όπως καθαρισμός παραλίας, φύτευση δέντρων, κατάσβεση πυρκαγιάς κλπ.);</t>
  </si>
  <si>
    <t>3.2 Πόσες ώρες αφιερώνετε σε  εθελοντικές δράσεις κατά μέσο όρο τον χρόνο;</t>
  </si>
  <si>
    <t>3.3 Ποιοι είναι οι βασικοί λόγοι που σας κάνουν να συμμετέχετέ σε εθελοντικές δράσεις;</t>
  </si>
  <si>
    <t>3.4 Ποιοι είναι οι βασικοί λόγοι που σας αποτρέπουν από τη συμμετοχή σε εθελοντικές δράσεις;</t>
  </si>
  <si>
    <t>4. Στήριξη οργανώσεων</t>
  </si>
  <si>
    <t>4.1 Έχετε ενισχύσει οικονομικά κάποιο οργανισμό με κοινωνική δράση το τελευταίο δωδεκάμηνο;</t>
  </si>
  <si>
    <t>4.2 Με ποιο τρόπο ενισχύσατε οικονομικά;</t>
  </si>
  <si>
    <t>4.3 Με τι συχνότητα;</t>
  </si>
  <si>
    <t>4.4 Ποιο είναι το συνολικό ποσό στήριξης που καταβάλατε το τελευταίο χρόνο;</t>
  </si>
  <si>
    <t>4.5 Ποιοι είναι οι βασικοί λόγοι που σας κάνουν να προσφέρετε οικονομική στήριξη στις οργανώσεις;</t>
  </si>
  <si>
    <t>4.6 Ποιοι είναι οι βασικοί λόγοι που σας αποθαρρύνουν από το να στηρίζετε οικονομικά οργανώσεις της Κοινωνίας των Πολιτών;</t>
  </si>
  <si>
    <t>5. Στήριξη από τις οργανώσεις</t>
  </si>
  <si>
    <t>5.1 Έχετε λάβει ως πολίτης στήριξη από οργανώσεις ή δράσεις της Κοινωνίας των Πολιτών το προγενέστερο δωδεκάμηνο;</t>
  </si>
  <si>
    <t>5.2 Τι είδους λαμβανόμενης στήριξης έχετε λάβει;</t>
  </si>
  <si>
    <t>5.3 Πόσο εκτιμάτε σε αξία (ευρώ) την λαμβανόμενη στήριξη που έχετε λάβει το τελευταίο έτος;</t>
  </si>
  <si>
    <t>1.1 Φύλο</t>
  </si>
  <si>
    <t>1.2 Ηλικία</t>
  </si>
  <si>
    <t>1.3 Διοικητική περιφέρεια κατοικίας</t>
  </si>
  <si>
    <t>1.4 Αστικότητα</t>
  </si>
  <si>
    <t>1.5 Μορφωτικό επίπεδο</t>
  </si>
  <si>
    <t>1.6 Επαγγελματική κατάσταση</t>
  </si>
  <si>
    <t>1.7 Εισόδημα</t>
  </si>
  <si>
    <t>3.3 Ποιοι είναι οι βασικοί λόγοι που σας κάνουν να συμμετέχετέ σε εθελοντικές δράσεις; (Πολλαπλές απαντήσεις, Ν=479)</t>
  </si>
  <si>
    <t>3.4 Ποιοι είναι οι βασικοί λόγοι που σας αποτρέπουν από τη συμμετοχή σε εθελοντικές δράσεις; (Πολλαπλές απαντήσεις, Ν=1519)</t>
  </si>
  <si>
    <t>4.4 Ποιο είναι το συνολικό ποσό στήριξης που καταβάλατε το τελευταίο χρόνο; (ανοιχτή ερώτηση)</t>
  </si>
  <si>
    <t>4.5 Ποιοι είναι οι βασικοί λόγοι που σας κάνουν να προσφέρετε οικονομική στήριξη στις οργανώσεις; (Πολλαπλές απαντήσεις, Ν=909)</t>
  </si>
  <si>
    <t>4.6 Ποιοι είναι οι βασικοί λόγοι που σας αποθαρρύνουν από το να στηρίζετε οικονομικά οργανώσεις της Κοινωνίας των Πολιτών; (Πολλαπλές απαντήσεις, Ν=1091)</t>
  </si>
  <si>
    <t>5.2 Τι είδους λαμβανόμενης στήριξης έχετε λάβει; (Πολλαπλές απαντήσεις, Ν=28)</t>
  </si>
  <si>
    <t>5 Στήριξη από τις οργανώσεις</t>
  </si>
  <si>
    <t>5.4 Παρακαλώ αξιολογήστε την ποιότητα των αγαθών και κοινωνικών υπηρεσιών που παρέχονται από την Κοινωνία των Πολιτών σε σύγκριση με το κράτος;</t>
  </si>
  <si>
    <t>Β. Κρατικές υπηρεσίες</t>
  </si>
  <si>
    <t>Πολιτισμός-τέχνες</t>
  </si>
  <si>
    <t>ΙΑΤΡΟΙ ΧΩΡΙΣ ΣΥΝΟΡΑ</t>
  </si>
  <si>
    <t>ΓΙΑΤΡΟΙ ΤΟΥ ΚΟΣΜΟΥ</t>
  </si>
  <si>
    <t>ΧΩΡΙΑ SOS</t>
  </si>
  <si>
    <t>ΑΡΣΙΣ</t>
  </si>
  <si>
    <t>ΦΛΟΓΑ</t>
  </si>
  <si>
    <t>ΕΛΠΙΔΑ</t>
  </si>
  <si>
    <t>ΑΓΚΑΛΙΑ</t>
  </si>
  <si>
    <t>UNESCO</t>
  </si>
  <si>
    <t>2.2 Μπορείτε να μας αναφέρετε οργανισμούς της Κοινωνίας των Πολιτών ή μη κυβερνητικές οργανώσεις (ΜΚΟ) που γνωρίζετε; (Πολλαπλές απαντήσεις, Ν=761)</t>
  </si>
  <si>
    <t>Μεταδευτεροβάθμια (ΙΕΚ)</t>
  </si>
  <si>
    <t>Μεταδευτεροβάθμια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</si>
</sst>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
    <numFmt numFmtId="167" formatCode="###0.0"/>
  </numFmts>
  <fonts count="17">
    <font>
      <sz val="12"/>
      <color theme="1"/>
      <name val="Calibri"/>
      <family val="2"/>
      <scheme val="minor"/>
    </font>
    <font>
      <sz val="12"/>
      <color theme="1"/>
      <name val="Calibri"/>
      <family val="2"/>
      <scheme val="minor"/>
    </font>
    <font>
      <u/>
      <sz val="12"/>
      <color theme="10"/>
      <name val="Calibri"/>
      <family val="2"/>
      <scheme val="minor"/>
    </font>
    <font>
      <sz val="10"/>
      <name val="Arial"/>
      <family val="2"/>
    </font>
    <font>
      <sz val="8"/>
      <name val="Calibri"/>
      <family val="2"/>
      <scheme val="minor"/>
    </font>
    <font>
      <b/>
      <sz val="14"/>
      <name val="Commissioner"/>
    </font>
    <font>
      <sz val="12"/>
      <color theme="1"/>
      <name val="Commissioner"/>
    </font>
    <font>
      <b/>
      <sz val="16"/>
      <color theme="1"/>
      <name val="Commissioner"/>
    </font>
    <font>
      <b/>
      <sz val="12"/>
      <color theme="1"/>
      <name val="Commissioner"/>
    </font>
    <font>
      <b/>
      <u/>
      <sz val="12"/>
      <color theme="10"/>
      <name val="Commissioner"/>
    </font>
    <font>
      <u/>
      <sz val="12"/>
      <color theme="10"/>
      <name val="Commissioner"/>
    </font>
    <font>
      <i/>
      <sz val="12"/>
      <color theme="1"/>
      <name val="Commissioner"/>
    </font>
    <font>
      <sz val="10"/>
      <name val="Commissioner"/>
    </font>
    <font>
      <b/>
      <sz val="9"/>
      <color indexed="8"/>
      <name val="Commissioner"/>
    </font>
    <font>
      <sz val="9"/>
      <color indexed="8"/>
      <name val="Commissioner"/>
    </font>
    <font>
      <b/>
      <sz val="14"/>
      <color theme="1"/>
      <name val="Commissioner"/>
    </font>
    <font>
      <b/>
      <sz val="11"/>
      <color theme="1"/>
      <name val="Commissioner"/>
    </font>
  </fonts>
  <fills count="4">
    <fill>
      <patternFill patternType="none"/>
    </fill>
    <fill>
      <patternFill patternType="gray125"/>
    </fill>
    <fill>
      <patternFill patternType="solid">
        <fgColor theme="0"/>
        <bgColor indexed="64"/>
      </patternFill>
    </fill>
    <fill>
      <patternFill patternType="solid">
        <fgColor theme="0" tint="-0.14999847407452621"/>
        <bgColor theme="0" tint="-0.14999847407452621"/>
      </patternFill>
    </fill>
  </fills>
  <borders count="4">
    <border>
      <left/>
      <right/>
      <top/>
      <bottom/>
      <diagonal/>
    </border>
    <border>
      <left/>
      <right/>
      <top/>
      <bottom style="thin">
        <color theme="1"/>
      </bottom>
      <diagonal/>
    </border>
    <border>
      <left/>
      <right/>
      <top style="thin">
        <color theme="1"/>
      </top>
      <bottom style="thin">
        <color theme="1"/>
      </bottom>
      <diagonal/>
    </border>
    <border>
      <left/>
      <right/>
      <top style="thin">
        <color theme="1"/>
      </top>
      <bottom/>
      <diagonal/>
    </border>
  </borders>
  <cellStyleXfs count="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cellStyleXfs>
  <cellXfs count="32">
    <xf numFmtId="0" fontId="0" fillId="0" borderId="0" xfId="0"/>
    <xf numFmtId="0" fontId="5" fillId="0" borderId="0" xfId="0" applyFont="1"/>
    <xf numFmtId="0" fontId="6" fillId="0" borderId="0" xfId="0" applyFont="1"/>
    <xf numFmtId="0" fontId="7" fillId="2" borderId="0" xfId="0" applyFont="1" applyFill="1"/>
    <xf numFmtId="0" fontId="8" fillId="0" borderId="0" xfId="0" applyFont="1"/>
    <xf numFmtId="0" fontId="9" fillId="0" borderId="0" xfId="2" applyFont="1"/>
    <xf numFmtId="0" fontId="10" fillId="0" borderId="0" xfId="2" applyFont="1"/>
    <xf numFmtId="0" fontId="11" fillId="0" borderId="0" xfId="0" applyFont="1"/>
    <xf numFmtId="164" fontId="6" fillId="0" borderId="0" xfId="0" applyNumberFormat="1" applyFont="1"/>
    <xf numFmtId="0" fontId="12" fillId="0" borderId="0" xfId="3" applyFont="1"/>
    <xf numFmtId="0" fontId="8" fillId="0" borderId="2" xfId="0" applyFont="1" applyBorder="1"/>
    <xf numFmtId="0" fontId="6" fillId="3" borderId="0" xfId="0" applyFont="1" applyFill="1"/>
    <xf numFmtId="164" fontId="6" fillId="3" borderId="0" xfId="0" applyNumberFormat="1" applyFont="1" applyFill="1"/>
    <xf numFmtId="0" fontId="14" fillId="0" borderId="0" xfId="3" applyFont="1" applyAlignment="1">
      <alignment horizontal="center" wrapText="1"/>
    </xf>
    <xf numFmtId="0" fontId="14" fillId="0" borderId="0" xfId="3" applyFont="1" applyAlignment="1">
      <alignment horizontal="left" vertical="top" wrapText="1"/>
    </xf>
    <xf numFmtId="166" fontId="14" fillId="0" borderId="0" xfId="3" applyNumberFormat="1" applyFont="1" applyAlignment="1">
      <alignment horizontal="right" vertical="top"/>
    </xf>
    <xf numFmtId="167" fontId="14" fillId="0" borderId="0" xfId="3" applyNumberFormat="1" applyFont="1" applyAlignment="1">
      <alignment horizontal="right" vertical="top"/>
    </xf>
    <xf numFmtId="0" fontId="8" fillId="0" borderId="1" xfId="0" applyFont="1" applyBorder="1"/>
    <xf numFmtId="0" fontId="8" fillId="0" borderId="3" xfId="0" applyFont="1" applyBorder="1"/>
    <xf numFmtId="165" fontId="6" fillId="0" borderId="0" xfId="1" applyNumberFormat="1" applyFont="1"/>
    <xf numFmtId="0" fontId="15" fillId="2" borderId="0" xfId="0" applyFont="1" applyFill="1"/>
    <xf numFmtId="1" fontId="6" fillId="0" borderId="0" xfId="1" applyNumberFormat="1" applyFont="1"/>
    <xf numFmtId="2" fontId="6" fillId="0" borderId="0" xfId="0" applyNumberFormat="1" applyFont="1"/>
    <xf numFmtId="1" fontId="6" fillId="0" borderId="0" xfId="0" applyNumberFormat="1" applyFont="1"/>
    <xf numFmtId="165" fontId="6" fillId="0" borderId="0" xfId="0" applyNumberFormat="1" applyFont="1"/>
    <xf numFmtId="9" fontId="6" fillId="0" borderId="0" xfId="0" applyNumberFormat="1" applyFont="1"/>
    <xf numFmtId="9" fontId="6" fillId="0" borderId="0" xfId="1" applyFont="1"/>
    <xf numFmtId="0" fontId="16" fillId="2" borderId="0" xfId="0" applyFont="1" applyFill="1"/>
    <xf numFmtId="164" fontId="6" fillId="0" borderId="0" xfId="1" applyNumberFormat="1" applyFont="1"/>
    <xf numFmtId="0" fontId="14" fillId="0" borderId="0" xfId="3" applyFont="1" applyAlignment="1">
      <alignment horizontal="left" vertical="top" wrapText="1"/>
    </xf>
    <xf numFmtId="0" fontId="13" fillId="0" borderId="0" xfId="3" applyFont="1" applyAlignment="1">
      <alignment horizontal="center" vertical="center" wrapText="1"/>
    </xf>
    <xf numFmtId="0" fontId="14" fillId="0" borderId="0" xfId="3" applyFont="1" applyAlignment="1">
      <alignment horizontal="left" wrapText="1"/>
    </xf>
  </cellXfs>
  <cellStyles count="4">
    <cellStyle name="Hyperlink" xfId="2" builtinId="8"/>
    <cellStyle name="Normal" xfId="0" builtinId="0"/>
    <cellStyle name="Normal_Sheet1" xfId="3" xr:uid="{9D0F01CE-6C60-4746-B29B-9ED106D0848C}"/>
    <cellStyle name="Per cent" xfId="1" builtinId="5"/>
  </cellStyles>
  <dxfs count="3878">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1" formatCode="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1" formatCode="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1" formatCode="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1" formatCode="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1" formatCode="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1" formatCode="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1" formatCode="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1" formatCode="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1" formatCode="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1" formatCode="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1" formatCode="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1" formatCode="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1" formatCode="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1" formatCode="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1" formatCode="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1" formatCode="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1" formatCode="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1" formatCode="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1" formatCode="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1" formatCode="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1" formatCode="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1" formatCode="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1" formatCode="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1" formatCode="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1" formatCode="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1" formatCode="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2" formatCode="0.00"/>
    </dxf>
    <dxf>
      <font>
        <strike val="0"/>
        <outline val="0"/>
        <shadow val="0"/>
        <vertAlign val="baseline"/>
        <name val="Commissioner"/>
        <scheme val="none"/>
      </font>
      <numFmt numFmtId="1" formatCode="0"/>
    </dxf>
    <dxf>
      <font>
        <strike val="0"/>
        <outline val="0"/>
        <shadow val="0"/>
        <vertAlign val="baseline"/>
        <name val="Commissioner"/>
        <scheme val="none"/>
      </font>
      <numFmt numFmtId="1" formatCode="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3" formatCode="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3" formatCode="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3" formatCode="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4" formatCode="0.0"/>
    </dxf>
    <dxf>
      <font>
        <strike val="0"/>
        <outline val="0"/>
        <shadow val="0"/>
        <vertAlign val="baseline"/>
        <name val="Commissioner"/>
        <scheme val="none"/>
      </font>
    </dxf>
    <dxf>
      <font>
        <strike val="0"/>
        <outline val="0"/>
        <shadow val="0"/>
        <vertAlign val="baseline"/>
        <name val="Commissioner"/>
        <scheme val="none"/>
      </font>
      <numFmt numFmtId="164"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5" formatCode="0.0%"/>
    </dxf>
    <dxf>
      <font>
        <strike val="0"/>
        <outline val="0"/>
        <shadow val="0"/>
        <vertAlign val="baseline"/>
        <name val="Commissioner"/>
        <scheme val="none"/>
      </font>
      <numFmt numFmtId="164"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4" formatCode="0.0"/>
    </dxf>
    <dxf>
      <font>
        <strike val="0"/>
        <outline val="0"/>
        <shadow val="0"/>
        <vertAlign val="baseline"/>
        <name val="Commissioner"/>
        <scheme val="none"/>
      </font>
    </dxf>
    <dxf>
      <font>
        <strike val="0"/>
        <outline val="0"/>
        <shadow val="0"/>
        <vertAlign val="baseline"/>
        <name val="Commissioner"/>
        <scheme val="none"/>
      </font>
      <numFmt numFmtId="164"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4" formatCode="0.0"/>
    </dxf>
    <dxf>
      <font>
        <strike val="0"/>
        <outline val="0"/>
        <shadow val="0"/>
        <vertAlign val="baseline"/>
        <name val="Commissioner"/>
        <scheme val="none"/>
      </font>
    </dxf>
    <dxf>
      <font>
        <strike val="0"/>
        <outline val="0"/>
        <shadow val="0"/>
        <vertAlign val="baseline"/>
        <name val="Commissioner"/>
        <scheme val="none"/>
      </font>
      <numFmt numFmtId="164"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4" formatCode="0.0"/>
    </dxf>
    <dxf>
      <font>
        <strike val="0"/>
        <outline val="0"/>
        <shadow val="0"/>
        <vertAlign val="baseline"/>
        <name val="Commissioner"/>
        <scheme val="none"/>
      </font>
    </dxf>
    <dxf>
      <font>
        <strike val="0"/>
        <outline val="0"/>
        <shadow val="0"/>
        <vertAlign val="baseline"/>
        <name val="Commissioner"/>
        <scheme val="none"/>
      </font>
      <numFmt numFmtId="164"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4" formatCode="0.0"/>
    </dxf>
    <dxf>
      <font>
        <strike val="0"/>
        <outline val="0"/>
        <shadow val="0"/>
        <vertAlign val="baseline"/>
        <name val="Commissioner"/>
        <scheme val="none"/>
      </font>
    </dxf>
    <dxf>
      <font>
        <strike val="0"/>
        <outline val="0"/>
        <shadow val="0"/>
        <vertAlign val="baseline"/>
        <name val="Commissioner"/>
        <scheme val="none"/>
      </font>
      <numFmt numFmtId="164"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numFmt numFmtId="13" formatCode="0%"/>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numFmt numFmtId="13" formatCode="0%"/>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numFmt numFmtId="13" formatCode="0%"/>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numFmt numFmtId="13" formatCode="0%"/>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numFmt numFmtId="13" formatCode="0%"/>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numFmt numFmtId="13" formatCode="0%"/>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4" formatCode="0.0"/>
    </dxf>
    <dxf>
      <font>
        <strike val="0"/>
        <outline val="0"/>
        <shadow val="0"/>
        <vertAlign val="baseline"/>
        <name val="Commissioner"/>
        <scheme val="none"/>
      </font>
    </dxf>
    <dxf>
      <font>
        <strike val="0"/>
        <outline val="0"/>
        <shadow val="0"/>
        <vertAlign val="baseline"/>
        <name val="Commissioner"/>
        <scheme val="none"/>
      </font>
      <numFmt numFmtId="164"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4" formatCode="0.0"/>
    </dxf>
    <dxf>
      <font>
        <strike val="0"/>
        <outline val="0"/>
        <shadow val="0"/>
        <vertAlign val="baseline"/>
        <name val="Commissioner"/>
        <scheme val="none"/>
      </font>
    </dxf>
    <dxf>
      <font>
        <strike val="0"/>
        <outline val="0"/>
        <shadow val="0"/>
        <vertAlign val="baseline"/>
        <name val="Commissioner"/>
        <scheme val="none"/>
      </font>
      <numFmt numFmtId="164"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4" formatCode="0.0"/>
    </dxf>
    <dxf>
      <font>
        <strike val="0"/>
        <outline val="0"/>
        <shadow val="0"/>
        <vertAlign val="baseline"/>
        <name val="Commissioner"/>
        <scheme val="none"/>
      </font>
    </dxf>
    <dxf>
      <font>
        <strike val="0"/>
        <outline val="0"/>
        <shadow val="0"/>
        <vertAlign val="baseline"/>
        <name val="Commissioner"/>
        <scheme val="none"/>
      </font>
      <numFmt numFmtId="164"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4"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4"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b val="0"/>
        <i val="0"/>
        <strike val="0"/>
        <condense val="0"/>
        <extend val="0"/>
        <outline val="0"/>
        <shadow val="0"/>
        <u val="none"/>
        <vertAlign val="baseline"/>
        <sz val="12"/>
        <color theme="1"/>
        <name val="Calibri"/>
        <family val="2"/>
        <scheme val="minor"/>
      </font>
    </dxf>
    <dxf>
      <font>
        <strike val="0"/>
        <outline val="0"/>
        <shadow val="0"/>
        <vertAlign val="baseline"/>
        <name val="Commissioner"/>
        <scheme val="none"/>
      </font>
      <numFmt numFmtId="165"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4" formatCode="0.0"/>
    </dxf>
    <dxf>
      <font>
        <strike val="0"/>
        <outline val="0"/>
        <shadow val="0"/>
        <vertAlign val="baseline"/>
        <name val="Commissioner"/>
        <scheme val="none"/>
      </font>
    </dxf>
    <dxf>
      <font>
        <strike val="0"/>
        <outline val="0"/>
        <shadow val="0"/>
        <vertAlign val="baseline"/>
        <name val="Commissioner"/>
        <scheme val="none"/>
      </font>
      <numFmt numFmtId="164"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border outline="0">
        <top style="thin">
          <color theme="1"/>
        </top>
        <bottom style="thin">
          <color theme="1"/>
        </bottom>
      </border>
    </dxf>
    <dxf>
      <font>
        <strike val="0"/>
        <outline val="0"/>
        <shadow val="0"/>
        <vertAlign val="baseline"/>
        <name val="Commissioner"/>
        <scheme val="none"/>
      </font>
    </dxf>
    <dxf>
      <border outline="0">
        <bottom style="thin">
          <color theme="1"/>
        </bottom>
      </border>
    </dxf>
    <dxf>
      <font>
        <b/>
        <i val="0"/>
        <strike val="0"/>
        <condense val="0"/>
        <extend val="0"/>
        <outline val="0"/>
        <shadow val="0"/>
        <u val="none"/>
        <vertAlign val="baseline"/>
        <sz val="12"/>
        <color theme="1"/>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numFmt numFmtId="164" formatCode="0.0"/>
    </dxf>
    <dxf>
      <font>
        <strike val="0"/>
        <outline val="0"/>
        <shadow val="0"/>
        <vertAlign val="baseline"/>
        <name val="Commissioner"/>
        <scheme val="none"/>
      </font>
    </dxf>
    <dxf>
      <font>
        <strike val="0"/>
        <outline val="0"/>
        <shadow val="0"/>
        <vertAlign val="baseline"/>
        <name val="Commissioner"/>
        <scheme val="none"/>
      </font>
      <numFmt numFmtId="164" formatCode="0.0"/>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
      <font>
        <strike val="0"/>
        <outline val="0"/>
        <shadow val="0"/>
        <vertAlign val="baseline"/>
        <name val="Commissioner"/>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emf"/></Relationships>
</file>

<file path=xl/drawings/_rels/drawing19.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0.xml.rels><?xml version="1.0" encoding="UTF-8" standalone="yes"?>
<Relationships xmlns="http://schemas.openxmlformats.org/package/2006/relationships"><Relationship Id="rId1" Type="http://schemas.openxmlformats.org/officeDocument/2006/relationships/image" Target="../media/image1.emf"/></Relationships>
</file>

<file path=xl/drawings/_rels/drawing2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1</xdr:row>
      <xdr:rowOff>38100</xdr:rowOff>
    </xdr:from>
    <xdr:to>
      <xdr:col>10</xdr:col>
      <xdr:colOff>419100</xdr:colOff>
      <xdr:row>6</xdr:row>
      <xdr:rowOff>107522</xdr:rowOff>
    </xdr:to>
    <xdr:pic>
      <xdr:nvPicPr>
        <xdr:cNvPr id="2" name="Picture 1">
          <a:extLst>
            <a:ext uri="{FF2B5EF4-FFF2-40B4-BE49-F238E27FC236}">
              <a16:creationId xmlns:a16="http://schemas.microsoft.com/office/drawing/2014/main" id="{BF6D7D0B-A4CF-AE43-6B4B-E96F682DDD03}"/>
            </a:ext>
          </a:extLst>
        </xdr:cNvPr>
        <xdr:cNvPicPr>
          <a:picLocks noChangeAspect="1"/>
        </xdr:cNvPicPr>
      </xdr:nvPicPr>
      <xdr:blipFill>
        <a:blip xmlns:r="http://schemas.openxmlformats.org/officeDocument/2006/relationships" r:embed="rId1"/>
        <a:stretch>
          <a:fillRect/>
        </a:stretch>
      </xdr:blipFill>
      <xdr:spPr>
        <a:xfrm>
          <a:off x="901700" y="241300"/>
          <a:ext cx="7772400" cy="1085422"/>
        </a:xfrm>
        <a:prstGeom prst="rect">
          <a:avLst/>
        </a:prstGeom>
      </xdr:spPr>
    </xdr:pic>
    <xdr:clientData/>
  </xdr:twoCellAnchor>
  <xdr:twoCellAnchor>
    <xdr:from>
      <xdr:col>1</xdr:col>
      <xdr:colOff>76200</xdr:colOff>
      <xdr:row>7</xdr:row>
      <xdr:rowOff>165100</xdr:rowOff>
    </xdr:from>
    <xdr:to>
      <xdr:col>11</xdr:col>
      <xdr:colOff>241300</xdr:colOff>
      <xdr:row>33</xdr:row>
      <xdr:rowOff>165100</xdr:rowOff>
    </xdr:to>
    <xdr:sp macro="" textlink="">
      <xdr:nvSpPr>
        <xdr:cNvPr id="3" name="TextBox 2">
          <a:extLst>
            <a:ext uri="{FF2B5EF4-FFF2-40B4-BE49-F238E27FC236}">
              <a16:creationId xmlns:a16="http://schemas.microsoft.com/office/drawing/2014/main" id="{FA422588-E0AF-025C-A39B-88A7A729B7BC}"/>
            </a:ext>
          </a:extLst>
        </xdr:cNvPr>
        <xdr:cNvSpPr txBox="1"/>
      </xdr:nvSpPr>
      <xdr:spPr>
        <a:xfrm>
          <a:off x="901700" y="1587500"/>
          <a:ext cx="8420100" cy="528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100">
              <a:solidFill>
                <a:schemeClr val="dk1"/>
              </a:solidFill>
              <a:effectLst/>
              <a:latin typeface="Commissioner" pitchFamily="2" charset="0"/>
              <a:ea typeface="+mn-ea"/>
              <a:cs typeface="+mn-cs"/>
            </a:rPr>
            <a:t>Η « Έρευνα για τη συνεισφορά της Κοινωνίας των Πολιτών στην ελληνική οικονομία» χρηματοδοτήθηκε και υλοποιήθηκε στο πλαίσιο του προγράμματος </a:t>
          </a:r>
          <a:r>
            <a:rPr lang="en-GB" sz="1100">
              <a:solidFill>
                <a:schemeClr val="dk1"/>
              </a:solidFill>
              <a:effectLst/>
              <a:latin typeface="Commissioner" pitchFamily="2" charset="0"/>
              <a:ea typeface="+mn-ea"/>
              <a:cs typeface="+mn-cs"/>
            </a:rPr>
            <a:t>Active Citizens Fund </a:t>
          </a:r>
          <a:r>
            <a:rPr lang="el-GR" sz="1100">
              <a:solidFill>
                <a:schemeClr val="dk1"/>
              </a:solidFill>
              <a:effectLst/>
              <a:latin typeface="Commissioner" pitchFamily="2" charset="0"/>
              <a:ea typeface="+mn-ea"/>
              <a:cs typeface="+mn-cs"/>
            </a:rPr>
            <a:t>στην Ελλάδα, από το Ίδρυμα Οικονομικών και Βιομηχανικών Ερευνών (</a:t>
          </a:r>
          <a:r>
            <a:rPr lang="en-GB" sz="1100">
              <a:solidFill>
                <a:schemeClr val="dk1"/>
              </a:solidFill>
              <a:effectLst/>
              <a:latin typeface="Commissioner" pitchFamily="2" charset="0"/>
              <a:ea typeface="+mn-ea"/>
              <a:cs typeface="+mn-cs"/>
            </a:rPr>
            <a:t>IOBE). </a:t>
          </a:r>
          <a:endParaRPr lang="el-GR" sz="1100">
            <a:solidFill>
              <a:schemeClr val="dk1"/>
            </a:solidFill>
            <a:effectLst/>
            <a:latin typeface="Commissioner" pitchFamily="2" charset="0"/>
            <a:ea typeface="+mn-ea"/>
            <a:cs typeface="+mn-cs"/>
          </a:endParaRPr>
        </a:p>
        <a:p>
          <a:endParaRPr lang="en-GB">
            <a:latin typeface="Commissioner" pitchFamily="2" charset="0"/>
          </a:endParaRPr>
        </a:p>
        <a:p>
          <a:r>
            <a:rPr lang="el-GR" sz="1100">
              <a:solidFill>
                <a:schemeClr val="dk1"/>
              </a:solidFill>
              <a:effectLst/>
              <a:latin typeface="Commissioner" pitchFamily="2" charset="0"/>
              <a:ea typeface="+mn-ea"/>
              <a:cs typeface="+mn-cs"/>
            </a:rPr>
            <a:t>Το πρόγραμμα </a:t>
          </a:r>
          <a:r>
            <a:rPr lang="en-GB" sz="1100" b="1">
              <a:solidFill>
                <a:schemeClr val="dk1"/>
              </a:solidFill>
              <a:effectLst/>
              <a:latin typeface="Commissioner" pitchFamily="2" charset="0"/>
              <a:ea typeface="+mn-ea"/>
              <a:cs typeface="+mn-cs"/>
            </a:rPr>
            <a:t>Active citizens fund</a:t>
          </a:r>
          <a:r>
            <a:rPr lang="en-GB" sz="1100">
              <a:solidFill>
                <a:schemeClr val="dk1"/>
              </a:solidFill>
              <a:effectLst/>
              <a:latin typeface="Commissioner" pitchFamily="2" charset="0"/>
              <a:ea typeface="+mn-ea"/>
              <a:cs typeface="+mn-cs"/>
            </a:rPr>
            <a:t>, </a:t>
          </a:r>
          <a:r>
            <a:rPr lang="el-GR" sz="1100">
              <a:solidFill>
                <a:schemeClr val="dk1"/>
              </a:solidFill>
              <a:effectLst/>
              <a:latin typeface="Commissioner" pitchFamily="2" charset="0"/>
              <a:ea typeface="+mn-ea"/>
              <a:cs typeface="+mn-cs"/>
            </a:rPr>
            <a:t>ύψους € 13,5 εκ., χρηματοδοτείται από την Ισλανδία, το Λιχτενστάιν και τη Νορβηγία και είναι μέρος του χρηματοδοτικού μηχανισμού του Ευρωπαϊκού Οικονομικού Χώρου (ΕΟΧ) περιόδου 2014 – 2021, γνωστού ως </a:t>
          </a:r>
          <a:r>
            <a:rPr lang="en-GB" sz="1100">
              <a:solidFill>
                <a:schemeClr val="dk1"/>
              </a:solidFill>
              <a:effectLst/>
              <a:latin typeface="Commissioner" pitchFamily="2" charset="0"/>
              <a:ea typeface="+mn-ea"/>
              <a:cs typeface="+mn-cs"/>
            </a:rPr>
            <a:t>EEA Grants. </a:t>
          </a:r>
          <a:r>
            <a:rPr lang="el-GR" sz="1100">
              <a:solidFill>
                <a:schemeClr val="dk1"/>
              </a:solidFill>
              <a:effectLst/>
              <a:latin typeface="Commissioner" pitchFamily="2" charset="0"/>
              <a:ea typeface="+mn-ea"/>
              <a:cs typeface="+mn-cs"/>
            </a:rPr>
            <a:t>Το πρόγραμμα στοχεύει στην ενδυνάμωση και την ενίσχυση της βιωσιμότητας της κοινωνίας των πολιτών και στην ανάδειξη του ρόλου της στην προαγωγή των δημοκρατικών διαδικασιών, στην ενίσχυση της συμμετοχής των πολιτών στα κοινά και στην προάσπιση των ανθρωπίνων δικαιωμάτων. Τη διαχείριση της επιχορήγησης του προγράμματος </a:t>
          </a:r>
          <a:r>
            <a:rPr lang="en-GB" sz="1100">
              <a:solidFill>
                <a:schemeClr val="dk1"/>
              </a:solidFill>
              <a:effectLst/>
              <a:latin typeface="Commissioner" pitchFamily="2" charset="0"/>
              <a:ea typeface="+mn-ea"/>
              <a:cs typeface="+mn-cs"/>
            </a:rPr>
            <a:t>Active citizens fund </a:t>
          </a:r>
          <a:r>
            <a:rPr lang="el-GR" sz="1100">
              <a:solidFill>
                <a:schemeClr val="dk1"/>
              </a:solidFill>
              <a:effectLst/>
              <a:latin typeface="Commissioner" pitchFamily="2" charset="0"/>
              <a:ea typeface="+mn-ea"/>
              <a:cs typeface="+mn-cs"/>
            </a:rPr>
            <a:t>για την Ελλάδα έχουν αναλάβει από κοινού το Ίδρυμα Μποδοσάκη και το </a:t>
          </a:r>
          <a:r>
            <a:rPr lang="en-GB" sz="1100">
              <a:solidFill>
                <a:schemeClr val="dk1"/>
              </a:solidFill>
              <a:effectLst/>
              <a:latin typeface="Commissioner" pitchFamily="2" charset="0"/>
              <a:ea typeface="+mn-ea"/>
              <a:cs typeface="+mn-cs"/>
            </a:rPr>
            <a:t>SolidarityNow. </a:t>
          </a:r>
          <a:r>
            <a:rPr lang="el-GR" sz="1100">
              <a:solidFill>
                <a:schemeClr val="dk1"/>
              </a:solidFill>
              <a:effectLst/>
              <a:latin typeface="Commissioner" pitchFamily="2" charset="0"/>
              <a:ea typeface="+mn-ea"/>
              <a:cs typeface="+mn-cs"/>
            </a:rPr>
            <a:t>Διαβάστε περισσότερα εδώ: </a:t>
          </a:r>
          <a:r>
            <a:rPr lang="en-GB" sz="1100" b="1">
              <a:solidFill>
                <a:schemeClr val="dk1"/>
              </a:solidFill>
              <a:effectLst/>
              <a:latin typeface="Commissioner" pitchFamily="2" charset="0"/>
              <a:ea typeface="+mn-ea"/>
              <a:cs typeface="+mn-cs"/>
            </a:rPr>
            <a:t>www.activecitizensfund.gr </a:t>
          </a:r>
          <a:endParaRPr lang="el-GR" sz="1100" b="1">
            <a:solidFill>
              <a:schemeClr val="dk1"/>
            </a:solidFill>
            <a:effectLst/>
            <a:latin typeface="Commissioner" pitchFamily="2" charset="0"/>
            <a:ea typeface="+mn-ea"/>
            <a:cs typeface="+mn-cs"/>
          </a:endParaRPr>
        </a:p>
        <a:p>
          <a:endParaRPr lang="en-GB">
            <a:latin typeface="Commissioner" pitchFamily="2" charset="0"/>
          </a:endParaRPr>
        </a:p>
        <a:p>
          <a:r>
            <a:rPr lang="el-GR" sz="1100">
              <a:solidFill>
                <a:schemeClr val="dk1"/>
              </a:solidFill>
              <a:effectLst/>
              <a:latin typeface="Commissioner" pitchFamily="2" charset="0"/>
              <a:ea typeface="+mn-ea"/>
              <a:cs typeface="+mn-cs"/>
            </a:rPr>
            <a:t>Το </a:t>
          </a:r>
          <a:r>
            <a:rPr lang="el-GR" sz="1100" b="1">
              <a:solidFill>
                <a:schemeClr val="dk1"/>
              </a:solidFill>
              <a:effectLst/>
              <a:latin typeface="Commissioner" pitchFamily="2" charset="0"/>
              <a:ea typeface="+mn-ea"/>
              <a:cs typeface="+mn-cs"/>
            </a:rPr>
            <a:t>Ίδρυμα Μποδοσάκη </a:t>
          </a:r>
          <a:r>
            <a:rPr lang="el-GR" sz="1100">
              <a:solidFill>
                <a:schemeClr val="dk1"/>
              </a:solidFill>
              <a:effectLst/>
              <a:latin typeface="Commissioner" pitchFamily="2" charset="0"/>
              <a:ea typeface="+mn-ea"/>
              <a:cs typeface="+mn-cs"/>
            </a:rPr>
            <a:t>είναι κοινωφελής οργανισμός που ιδρύθηκε το 1972 με σκοπό τη συνέχιση της προ- σφοράς του ιδρυτή του Πρόδρομου Μποδοσάκη – Αθανασιάδη στην ελληνική κοινωνία. Όραμά του είναι μια κοινωνία ίσων ευκαιριών, με δυνατότητες και προοπτική για όλους. Προς επίτευξη του οράματός του, το Ίδρυμα Μποδοσάκη, με διαφάνεια, λογοδοσία και αξιοπιστία, χρηματοδοτεί, σχεδιάζει και υλοποιεί δράσεις και προγράμματα που σχετίζονται με τους τέσσερις στρατηγικούς του πυλώνες: την προαγωγή της παιδείας, την αναβάθμιση της υγείας, την προστασία του περιβάλλοντος και την ενδυνάμωση της Κοινωνίας των Πολιτών. Από την ίδρυσή του ως σήμερα έχει διαθέσει περισσότερα από 450 εκ. ευρώ προς επίτευξη των σκοπών του. Παράλληλα, το Ίδρυμα Μποδοσάκη δρα σήμερα και ως καταλύτης δημιουργίας ενός πλαισίου ευρύτερης προσφοράς στην ελληνική κοινωνία, διαχειριζόμενο πόρους τρίτων – Κληροδοτών, διεθνών φορέων, εταιρειών και άλλων μεγάλων δωρητών- που επιθυμούν να χρηματοδοτήσουν προγράμματα σημαντικού κοινωνικού αντίκτυπου για κρίσιμες ανάγκες εκπαίδευσης, υγείας, προστασίας του περιβάλλοντος και ενδυνάμωσης της Κοινωνίας των Πολιτών. </a:t>
          </a:r>
        </a:p>
        <a:p>
          <a:endParaRPr lang="el-GR">
            <a:latin typeface="Commissioner" pitchFamily="2" charset="0"/>
          </a:endParaRPr>
        </a:p>
        <a:p>
          <a:r>
            <a:rPr lang="el-GR" sz="1100">
              <a:solidFill>
                <a:schemeClr val="dk1"/>
              </a:solidFill>
              <a:effectLst/>
              <a:latin typeface="Commissioner" pitchFamily="2" charset="0"/>
              <a:ea typeface="+mn-ea"/>
              <a:cs typeface="+mn-cs"/>
            </a:rPr>
            <a:t>Το </a:t>
          </a:r>
          <a:r>
            <a:rPr lang="el-GR" sz="1100" b="1">
              <a:solidFill>
                <a:schemeClr val="dk1"/>
              </a:solidFill>
              <a:effectLst/>
              <a:latin typeface="Commissioner" pitchFamily="2" charset="0"/>
              <a:ea typeface="+mn-ea"/>
              <a:cs typeface="+mn-cs"/>
            </a:rPr>
            <a:t>Ίδρυμα Οικονομικών και Βιομηχανικών Ερευνών (Ι.Ο.Β.Ε.) </a:t>
          </a:r>
          <a:r>
            <a:rPr lang="el-GR" sz="1100">
              <a:solidFill>
                <a:schemeClr val="dk1"/>
              </a:solidFill>
              <a:effectLst/>
              <a:latin typeface="Commissioner" pitchFamily="2" charset="0"/>
              <a:ea typeface="+mn-ea"/>
              <a:cs typeface="+mn-cs"/>
            </a:rPr>
            <a:t>είναι ιδιωτικός, μη κερδοσκοπικός, κοινωφελής, ερευνητικός οργανισμός. Ιδρύθηκε το 1975 με δύο σκοπούς: αφενός να προωθεί την επιστημονική έρευνα για τα τρέχοντα και αναδυόμενα προβλήματα της ελληνικής οικονομίας, αφετέρου να παρέχει αντικειμενική πληροφόρηση και να διατυπώνει προτάσεις, οι οποίες είναι χρήσιμες στη διαμόρφωση πολιτικής. </a:t>
          </a:r>
        </a:p>
        <a:p>
          <a:endParaRPr lang="el-GR" sz="1100">
            <a:solidFill>
              <a:schemeClr val="dk1"/>
            </a:solidFill>
            <a:effectLst/>
            <a:latin typeface="Commissioner" pitchFamily="2" charset="0"/>
            <a:ea typeface="+mn-ea"/>
            <a:cs typeface="+mn-cs"/>
          </a:endParaRPr>
        </a:p>
        <a:p>
          <a:r>
            <a:rPr lang="el-GR" sz="1100">
              <a:latin typeface="Commissioner" pitchFamily="2" charset="0"/>
            </a:rPr>
            <a:t>Το</a:t>
          </a:r>
          <a:r>
            <a:rPr lang="el-GR" sz="1100" baseline="0">
              <a:latin typeface="Commissioner" pitchFamily="2" charset="0"/>
            </a:rPr>
            <a:t> παρόν αρχείο παρουσιάζει συνοπτικά στοιχεία από έρευνα σε δείγμα 2000 πολιτών ηλικίας άνω των 18 ετών που εκπόνησε η εταιρεία </a:t>
          </a:r>
          <a:r>
            <a:rPr lang="en-US" sz="1100" baseline="0">
              <a:latin typeface="Commissioner" pitchFamily="2" charset="0"/>
            </a:rPr>
            <a:t>DataPower A.E. </a:t>
          </a:r>
          <a:r>
            <a:rPr lang="el-GR" sz="1100" baseline="0">
              <a:latin typeface="Commissioner" pitchFamily="2" charset="0"/>
            </a:rPr>
            <a:t>για τους σκοπούς της έργου την περίοδο 19-31/05/2022. Το πλήρες κείμενο της μελέτης είναι διαθέσιμο εδώ: </a:t>
          </a:r>
          <a:r>
            <a:rPr lang="en-GB" sz="1100" b="1" baseline="0">
              <a:latin typeface="Commissioner" pitchFamily="2" charset="0"/>
            </a:rPr>
            <a:t>civilsocietycontribution.gr</a:t>
          </a:r>
          <a:endParaRPr lang="en-GB" sz="1100">
            <a:latin typeface="Commissioner" pitchFamily="2"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1016000</xdr:colOff>
      <xdr:row>0</xdr:row>
      <xdr:rowOff>1085422</xdr:rowOff>
    </xdr:to>
    <xdr:pic>
      <xdr:nvPicPr>
        <xdr:cNvPr id="3" name="Picture 2">
          <a:extLst>
            <a:ext uri="{FF2B5EF4-FFF2-40B4-BE49-F238E27FC236}">
              <a16:creationId xmlns:a16="http://schemas.microsoft.com/office/drawing/2014/main" id="{58721EF0-7E90-1E4F-A480-559064E5DD4A}"/>
            </a:ext>
          </a:extLst>
        </xdr:cNvPr>
        <xdr:cNvPicPr>
          <a:picLocks noChangeAspect="1"/>
        </xdr:cNvPicPr>
      </xdr:nvPicPr>
      <xdr:blipFill>
        <a:blip xmlns:r="http://schemas.openxmlformats.org/officeDocument/2006/relationships" r:embed="rId1"/>
        <a:stretch>
          <a:fillRect/>
        </a:stretch>
      </xdr:blipFill>
      <xdr:spPr>
        <a:xfrm>
          <a:off x="838200" y="0"/>
          <a:ext cx="7772400" cy="108542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1016000</xdr:colOff>
      <xdr:row>0</xdr:row>
      <xdr:rowOff>1085422</xdr:rowOff>
    </xdr:to>
    <xdr:pic>
      <xdr:nvPicPr>
        <xdr:cNvPr id="3" name="Picture 2">
          <a:extLst>
            <a:ext uri="{FF2B5EF4-FFF2-40B4-BE49-F238E27FC236}">
              <a16:creationId xmlns:a16="http://schemas.microsoft.com/office/drawing/2014/main" id="{C8004FBB-7FDA-5048-A7CB-16B5182F3879}"/>
            </a:ext>
          </a:extLst>
        </xdr:cNvPr>
        <xdr:cNvPicPr>
          <a:picLocks noChangeAspect="1"/>
        </xdr:cNvPicPr>
      </xdr:nvPicPr>
      <xdr:blipFill>
        <a:blip xmlns:r="http://schemas.openxmlformats.org/officeDocument/2006/relationships" r:embed="rId1"/>
        <a:stretch>
          <a:fillRect/>
        </a:stretch>
      </xdr:blipFill>
      <xdr:spPr>
        <a:xfrm>
          <a:off x="838200" y="0"/>
          <a:ext cx="7772400" cy="108542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1016000</xdr:colOff>
      <xdr:row>0</xdr:row>
      <xdr:rowOff>1085422</xdr:rowOff>
    </xdr:to>
    <xdr:pic>
      <xdr:nvPicPr>
        <xdr:cNvPr id="3" name="Picture 2">
          <a:extLst>
            <a:ext uri="{FF2B5EF4-FFF2-40B4-BE49-F238E27FC236}">
              <a16:creationId xmlns:a16="http://schemas.microsoft.com/office/drawing/2014/main" id="{7ADA0E34-E9FC-CA48-BB07-27CBEA4B2ADC}"/>
            </a:ext>
          </a:extLst>
        </xdr:cNvPr>
        <xdr:cNvPicPr>
          <a:picLocks noChangeAspect="1"/>
        </xdr:cNvPicPr>
      </xdr:nvPicPr>
      <xdr:blipFill>
        <a:blip xmlns:r="http://schemas.openxmlformats.org/officeDocument/2006/relationships" r:embed="rId1"/>
        <a:stretch>
          <a:fillRect/>
        </a:stretch>
      </xdr:blipFill>
      <xdr:spPr>
        <a:xfrm>
          <a:off x="838200" y="0"/>
          <a:ext cx="7772400" cy="108542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889000</xdr:colOff>
      <xdr:row>0</xdr:row>
      <xdr:rowOff>1085422</xdr:rowOff>
    </xdr:to>
    <xdr:pic>
      <xdr:nvPicPr>
        <xdr:cNvPr id="3" name="Picture 2">
          <a:extLst>
            <a:ext uri="{FF2B5EF4-FFF2-40B4-BE49-F238E27FC236}">
              <a16:creationId xmlns:a16="http://schemas.microsoft.com/office/drawing/2014/main" id="{E7782104-2243-D04C-B4A5-7AB6D06CABC8}"/>
            </a:ext>
          </a:extLst>
        </xdr:cNvPr>
        <xdr:cNvPicPr>
          <a:picLocks noChangeAspect="1"/>
        </xdr:cNvPicPr>
      </xdr:nvPicPr>
      <xdr:blipFill>
        <a:blip xmlns:r="http://schemas.openxmlformats.org/officeDocument/2006/relationships" r:embed="rId1"/>
        <a:stretch>
          <a:fillRect/>
        </a:stretch>
      </xdr:blipFill>
      <xdr:spPr>
        <a:xfrm>
          <a:off x="838200" y="0"/>
          <a:ext cx="7772400" cy="108542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368300</xdr:colOff>
      <xdr:row>0</xdr:row>
      <xdr:rowOff>1085422</xdr:rowOff>
    </xdr:to>
    <xdr:pic>
      <xdr:nvPicPr>
        <xdr:cNvPr id="3" name="Picture 2">
          <a:extLst>
            <a:ext uri="{FF2B5EF4-FFF2-40B4-BE49-F238E27FC236}">
              <a16:creationId xmlns:a16="http://schemas.microsoft.com/office/drawing/2014/main" id="{A84BA285-7328-0449-B3D5-8C37D08FFBF4}"/>
            </a:ext>
          </a:extLst>
        </xdr:cNvPr>
        <xdr:cNvPicPr>
          <a:picLocks noChangeAspect="1"/>
        </xdr:cNvPicPr>
      </xdr:nvPicPr>
      <xdr:blipFill>
        <a:blip xmlns:r="http://schemas.openxmlformats.org/officeDocument/2006/relationships" r:embed="rId1"/>
        <a:stretch>
          <a:fillRect/>
        </a:stretch>
      </xdr:blipFill>
      <xdr:spPr>
        <a:xfrm>
          <a:off x="838200" y="0"/>
          <a:ext cx="7772400" cy="108542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7772400</xdr:colOff>
      <xdr:row>0</xdr:row>
      <xdr:rowOff>1085422</xdr:rowOff>
    </xdr:to>
    <xdr:pic>
      <xdr:nvPicPr>
        <xdr:cNvPr id="3" name="Picture 2">
          <a:extLst>
            <a:ext uri="{FF2B5EF4-FFF2-40B4-BE49-F238E27FC236}">
              <a16:creationId xmlns:a16="http://schemas.microsoft.com/office/drawing/2014/main" id="{8A8312BF-0295-414A-B9D3-A4D2807FAD4B}"/>
            </a:ext>
          </a:extLst>
        </xdr:cNvPr>
        <xdr:cNvPicPr>
          <a:picLocks noChangeAspect="1"/>
        </xdr:cNvPicPr>
      </xdr:nvPicPr>
      <xdr:blipFill>
        <a:blip xmlns:r="http://schemas.openxmlformats.org/officeDocument/2006/relationships" r:embed="rId1"/>
        <a:stretch>
          <a:fillRect/>
        </a:stretch>
      </xdr:blipFill>
      <xdr:spPr>
        <a:xfrm>
          <a:off x="838200" y="0"/>
          <a:ext cx="7772400" cy="108542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1638300</xdr:colOff>
      <xdr:row>0</xdr:row>
      <xdr:rowOff>1085422</xdr:rowOff>
    </xdr:to>
    <xdr:pic>
      <xdr:nvPicPr>
        <xdr:cNvPr id="3" name="Picture 2">
          <a:extLst>
            <a:ext uri="{FF2B5EF4-FFF2-40B4-BE49-F238E27FC236}">
              <a16:creationId xmlns:a16="http://schemas.microsoft.com/office/drawing/2014/main" id="{D85BAB92-6D41-4742-9954-60FE1BC3244B}"/>
            </a:ext>
          </a:extLst>
        </xdr:cNvPr>
        <xdr:cNvPicPr>
          <a:picLocks noChangeAspect="1"/>
        </xdr:cNvPicPr>
      </xdr:nvPicPr>
      <xdr:blipFill>
        <a:blip xmlns:r="http://schemas.openxmlformats.org/officeDocument/2006/relationships" r:embed="rId1"/>
        <a:stretch>
          <a:fillRect/>
        </a:stretch>
      </xdr:blipFill>
      <xdr:spPr>
        <a:xfrm>
          <a:off x="838200" y="0"/>
          <a:ext cx="7772400" cy="108542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1016000</xdr:colOff>
      <xdr:row>0</xdr:row>
      <xdr:rowOff>1085422</xdr:rowOff>
    </xdr:to>
    <xdr:pic>
      <xdr:nvPicPr>
        <xdr:cNvPr id="3" name="Picture 2">
          <a:extLst>
            <a:ext uri="{FF2B5EF4-FFF2-40B4-BE49-F238E27FC236}">
              <a16:creationId xmlns:a16="http://schemas.microsoft.com/office/drawing/2014/main" id="{4426AA99-E03C-2A43-AC2C-C470D637A6F5}"/>
            </a:ext>
          </a:extLst>
        </xdr:cNvPr>
        <xdr:cNvPicPr>
          <a:picLocks noChangeAspect="1"/>
        </xdr:cNvPicPr>
      </xdr:nvPicPr>
      <xdr:blipFill>
        <a:blip xmlns:r="http://schemas.openxmlformats.org/officeDocument/2006/relationships" r:embed="rId1"/>
        <a:stretch>
          <a:fillRect/>
        </a:stretch>
      </xdr:blipFill>
      <xdr:spPr>
        <a:xfrm>
          <a:off x="838200" y="0"/>
          <a:ext cx="7772400" cy="108542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1016000</xdr:colOff>
      <xdr:row>0</xdr:row>
      <xdr:rowOff>1085422</xdr:rowOff>
    </xdr:to>
    <xdr:pic>
      <xdr:nvPicPr>
        <xdr:cNvPr id="3" name="Picture 2">
          <a:extLst>
            <a:ext uri="{FF2B5EF4-FFF2-40B4-BE49-F238E27FC236}">
              <a16:creationId xmlns:a16="http://schemas.microsoft.com/office/drawing/2014/main" id="{3F6DBED1-F206-4D43-BBC1-AB8F1FB1398E}"/>
            </a:ext>
          </a:extLst>
        </xdr:cNvPr>
        <xdr:cNvPicPr>
          <a:picLocks noChangeAspect="1"/>
        </xdr:cNvPicPr>
      </xdr:nvPicPr>
      <xdr:blipFill>
        <a:blip xmlns:r="http://schemas.openxmlformats.org/officeDocument/2006/relationships" r:embed="rId1"/>
        <a:stretch>
          <a:fillRect/>
        </a:stretch>
      </xdr:blipFill>
      <xdr:spPr>
        <a:xfrm>
          <a:off x="838200" y="0"/>
          <a:ext cx="7772400" cy="1085422"/>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1016000</xdr:colOff>
      <xdr:row>0</xdr:row>
      <xdr:rowOff>1085422</xdr:rowOff>
    </xdr:to>
    <xdr:pic>
      <xdr:nvPicPr>
        <xdr:cNvPr id="3" name="Picture 2">
          <a:extLst>
            <a:ext uri="{FF2B5EF4-FFF2-40B4-BE49-F238E27FC236}">
              <a16:creationId xmlns:a16="http://schemas.microsoft.com/office/drawing/2014/main" id="{7FCEC095-CF5F-4E4A-94D0-C1410579E2C7}"/>
            </a:ext>
          </a:extLst>
        </xdr:cNvPr>
        <xdr:cNvPicPr>
          <a:picLocks noChangeAspect="1"/>
        </xdr:cNvPicPr>
      </xdr:nvPicPr>
      <xdr:blipFill>
        <a:blip xmlns:r="http://schemas.openxmlformats.org/officeDocument/2006/relationships" r:embed="rId1"/>
        <a:stretch>
          <a:fillRect/>
        </a:stretch>
      </xdr:blipFill>
      <xdr:spPr>
        <a:xfrm>
          <a:off x="838200" y="0"/>
          <a:ext cx="7772400" cy="10854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228600</xdr:colOff>
      <xdr:row>0</xdr:row>
      <xdr:rowOff>1085422</xdr:rowOff>
    </xdr:to>
    <xdr:pic>
      <xdr:nvPicPr>
        <xdr:cNvPr id="4" name="Picture 3">
          <a:extLst>
            <a:ext uri="{FF2B5EF4-FFF2-40B4-BE49-F238E27FC236}">
              <a16:creationId xmlns:a16="http://schemas.microsoft.com/office/drawing/2014/main" id="{48E7D44B-4F0E-9043-8E01-3F1971954D80}"/>
            </a:ext>
          </a:extLst>
        </xdr:cNvPr>
        <xdr:cNvPicPr>
          <a:picLocks noChangeAspect="1"/>
        </xdr:cNvPicPr>
      </xdr:nvPicPr>
      <xdr:blipFill>
        <a:blip xmlns:r="http://schemas.openxmlformats.org/officeDocument/2006/relationships" r:embed="rId1"/>
        <a:stretch>
          <a:fillRect/>
        </a:stretch>
      </xdr:blipFill>
      <xdr:spPr>
        <a:xfrm>
          <a:off x="838200" y="0"/>
          <a:ext cx="7772400" cy="1085422"/>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1016000</xdr:colOff>
      <xdr:row>0</xdr:row>
      <xdr:rowOff>1085422</xdr:rowOff>
    </xdr:to>
    <xdr:pic>
      <xdr:nvPicPr>
        <xdr:cNvPr id="3" name="Picture 2">
          <a:extLst>
            <a:ext uri="{FF2B5EF4-FFF2-40B4-BE49-F238E27FC236}">
              <a16:creationId xmlns:a16="http://schemas.microsoft.com/office/drawing/2014/main" id="{6236BEC0-6454-D648-A212-B77811AC5BE2}"/>
            </a:ext>
          </a:extLst>
        </xdr:cNvPr>
        <xdr:cNvPicPr>
          <a:picLocks noChangeAspect="1"/>
        </xdr:cNvPicPr>
      </xdr:nvPicPr>
      <xdr:blipFill>
        <a:blip xmlns:r="http://schemas.openxmlformats.org/officeDocument/2006/relationships" r:embed="rId1"/>
        <a:stretch>
          <a:fillRect/>
        </a:stretch>
      </xdr:blipFill>
      <xdr:spPr>
        <a:xfrm>
          <a:off x="838200" y="0"/>
          <a:ext cx="7772400" cy="1085422"/>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1016000</xdr:colOff>
      <xdr:row>0</xdr:row>
      <xdr:rowOff>1085422</xdr:rowOff>
    </xdr:to>
    <xdr:pic>
      <xdr:nvPicPr>
        <xdr:cNvPr id="3" name="Picture 2">
          <a:extLst>
            <a:ext uri="{FF2B5EF4-FFF2-40B4-BE49-F238E27FC236}">
              <a16:creationId xmlns:a16="http://schemas.microsoft.com/office/drawing/2014/main" id="{7680CA0A-6E88-4945-A407-618B346C6C8B}"/>
            </a:ext>
          </a:extLst>
        </xdr:cNvPr>
        <xdr:cNvPicPr>
          <a:picLocks noChangeAspect="1"/>
        </xdr:cNvPicPr>
      </xdr:nvPicPr>
      <xdr:blipFill>
        <a:blip xmlns:r="http://schemas.openxmlformats.org/officeDocument/2006/relationships" r:embed="rId1"/>
        <a:stretch>
          <a:fillRect/>
        </a:stretch>
      </xdr:blipFill>
      <xdr:spPr>
        <a:xfrm>
          <a:off x="838200" y="0"/>
          <a:ext cx="7772400" cy="10854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2413000</xdr:colOff>
      <xdr:row>0</xdr:row>
      <xdr:rowOff>1085422</xdr:rowOff>
    </xdr:to>
    <xdr:pic>
      <xdr:nvPicPr>
        <xdr:cNvPr id="4" name="Picture 3">
          <a:extLst>
            <a:ext uri="{FF2B5EF4-FFF2-40B4-BE49-F238E27FC236}">
              <a16:creationId xmlns:a16="http://schemas.microsoft.com/office/drawing/2014/main" id="{BDE02D47-FB2D-9647-9FA4-E5BA474E871A}"/>
            </a:ext>
          </a:extLst>
        </xdr:cNvPr>
        <xdr:cNvPicPr>
          <a:picLocks noChangeAspect="1"/>
        </xdr:cNvPicPr>
      </xdr:nvPicPr>
      <xdr:blipFill>
        <a:blip xmlns:r="http://schemas.openxmlformats.org/officeDocument/2006/relationships" r:embed="rId1"/>
        <a:stretch>
          <a:fillRect/>
        </a:stretch>
      </xdr:blipFill>
      <xdr:spPr>
        <a:xfrm>
          <a:off x="838200" y="0"/>
          <a:ext cx="7772400" cy="10854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977900</xdr:colOff>
      <xdr:row>0</xdr:row>
      <xdr:rowOff>1085422</xdr:rowOff>
    </xdr:to>
    <xdr:pic>
      <xdr:nvPicPr>
        <xdr:cNvPr id="3" name="Picture 2">
          <a:extLst>
            <a:ext uri="{FF2B5EF4-FFF2-40B4-BE49-F238E27FC236}">
              <a16:creationId xmlns:a16="http://schemas.microsoft.com/office/drawing/2014/main" id="{5A10CB27-DA74-D94F-BFA2-231B9A1B3E86}"/>
            </a:ext>
          </a:extLst>
        </xdr:cNvPr>
        <xdr:cNvPicPr>
          <a:picLocks noChangeAspect="1"/>
        </xdr:cNvPicPr>
      </xdr:nvPicPr>
      <xdr:blipFill>
        <a:blip xmlns:r="http://schemas.openxmlformats.org/officeDocument/2006/relationships" r:embed="rId1"/>
        <a:stretch>
          <a:fillRect/>
        </a:stretch>
      </xdr:blipFill>
      <xdr:spPr>
        <a:xfrm>
          <a:off x="838200" y="0"/>
          <a:ext cx="7772400" cy="10854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977900</xdr:colOff>
      <xdr:row>0</xdr:row>
      <xdr:rowOff>1085422</xdr:rowOff>
    </xdr:to>
    <xdr:pic>
      <xdr:nvPicPr>
        <xdr:cNvPr id="3" name="Picture 2">
          <a:extLst>
            <a:ext uri="{FF2B5EF4-FFF2-40B4-BE49-F238E27FC236}">
              <a16:creationId xmlns:a16="http://schemas.microsoft.com/office/drawing/2014/main" id="{2A522A8D-F95C-4B4D-BB77-F8A60EC9EECF}"/>
            </a:ext>
          </a:extLst>
        </xdr:cNvPr>
        <xdr:cNvPicPr>
          <a:picLocks noChangeAspect="1"/>
        </xdr:cNvPicPr>
      </xdr:nvPicPr>
      <xdr:blipFill>
        <a:blip xmlns:r="http://schemas.openxmlformats.org/officeDocument/2006/relationships" r:embed="rId1"/>
        <a:stretch>
          <a:fillRect/>
        </a:stretch>
      </xdr:blipFill>
      <xdr:spPr>
        <a:xfrm>
          <a:off x="838200" y="0"/>
          <a:ext cx="7772400" cy="10854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977900</xdr:colOff>
      <xdr:row>0</xdr:row>
      <xdr:rowOff>1085422</xdr:rowOff>
    </xdr:to>
    <xdr:pic>
      <xdr:nvPicPr>
        <xdr:cNvPr id="3" name="Picture 2">
          <a:extLst>
            <a:ext uri="{FF2B5EF4-FFF2-40B4-BE49-F238E27FC236}">
              <a16:creationId xmlns:a16="http://schemas.microsoft.com/office/drawing/2014/main" id="{02712917-F7DE-9349-AC55-01A65A1C1CC5}"/>
            </a:ext>
          </a:extLst>
        </xdr:cNvPr>
        <xdr:cNvPicPr>
          <a:picLocks noChangeAspect="1"/>
        </xdr:cNvPicPr>
      </xdr:nvPicPr>
      <xdr:blipFill>
        <a:blip xmlns:r="http://schemas.openxmlformats.org/officeDocument/2006/relationships" r:embed="rId1"/>
        <a:stretch>
          <a:fillRect/>
        </a:stretch>
      </xdr:blipFill>
      <xdr:spPr>
        <a:xfrm>
          <a:off x="838200" y="0"/>
          <a:ext cx="7772400" cy="108542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1016000</xdr:colOff>
      <xdr:row>0</xdr:row>
      <xdr:rowOff>1085422</xdr:rowOff>
    </xdr:to>
    <xdr:pic>
      <xdr:nvPicPr>
        <xdr:cNvPr id="3" name="Picture 2">
          <a:extLst>
            <a:ext uri="{FF2B5EF4-FFF2-40B4-BE49-F238E27FC236}">
              <a16:creationId xmlns:a16="http://schemas.microsoft.com/office/drawing/2014/main" id="{DE83892D-E07E-EB4E-A72C-4BEDF73AD75E}"/>
            </a:ext>
          </a:extLst>
        </xdr:cNvPr>
        <xdr:cNvPicPr>
          <a:picLocks noChangeAspect="1"/>
        </xdr:cNvPicPr>
      </xdr:nvPicPr>
      <xdr:blipFill>
        <a:blip xmlns:r="http://schemas.openxmlformats.org/officeDocument/2006/relationships" r:embed="rId1"/>
        <a:stretch>
          <a:fillRect/>
        </a:stretch>
      </xdr:blipFill>
      <xdr:spPr>
        <a:xfrm>
          <a:off x="838200" y="0"/>
          <a:ext cx="7772400" cy="108542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1016000</xdr:colOff>
      <xdr:row>0</xdr:row>
      <xdr:rowOff>1085422</xdr:rowOff>
    </xdr:to>
    <xdr:pic>
      <xdr:nvPicPr>
        <xdr:cNvPr id="3" name="Picture 2">
          <a:extLst>
            <a:ext uri="{FF2B5EF4-FFF2-40B4-BE49-F238E27FC236}">
              <a16:creationId xmlns:a16="http://schemas.microsoft.com/office/drawing/2014/main" id="{8A8C580A-FD84-664E-8EE8-3F0D5AEBC1FF}"/>
            </a:ext>
          </a:extLst>
        </xdr:cNvPr>
        <xdr:cNvPicPr>
          <a:picLocks noChangeAspect="1"/>
        </xdr:cNvPicPr>
      </xdr:nvPicPr>
      <xdr:blipFill>
        <a:blip xmlns:r="http://schemas.openxmlformats.org/officeDocument/2006/relationships" r:embed="rId1"/>
        <a:stretch>
          <a:fillRect/>
        </a:stretch>
      </xdr:blipFill>
      <xdr:spPr>
        <a:xfrm>
          <a:off x="838200" y="0"/>
          <a:ext cx="7772400" cy="108542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1016000</xdr:colOff>
      <xdr:row>0</xdr:row>
      <xdr:rowOff>1085422</xdr:rowOff>
    </xdr:to>
    <xdr:pic>
      <xdr:nvPicPr>
        <xdr:cNvPr id="3" name="Picture 2">
          <a:extLst>
            <a:ext uri="{FF2B5EF4-FFF2-40B4-BE49-F238E27FC236}">
              <a16:creationId xmlns:a16="http://schemas.microsoft.com/office/drawing/2014/main" id="{41B3E538-165F-5A41-932B-2F96F8225FC2}"/>
            </a:ext>
          </a:extLst>
        </xdr:cNvPr>
        <xdr:cNvPicPr>
          <a:picLocks noChangeAspect="1"/>
        </xdr:cNvPicPr>
      </xdr:nvPicPr>
      <xdr:blipFill>
        <a:blip xmlns:r="http://schemas.openxmlformats.org/officeDocument/2006/relationships" r:embed="rId1"/>
        <a:stretch>
          <a:fillRect/>
        </a:stretch>
      </xdr:blipFill>
      <xdr:spPr>
        <a:xfrm>
          <a:off x="838200" y="0"/>
          <a:ext cx="7772400" cy="108542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D381BFF-16EF-1742-BC3C-85529CE7D3F1}" name="Table1" displayName="Table1" ref="B10:E13" totalsRowCount="1" headerRowDxfId="3877" dataDxfId="3876" totalsRowDxfId="3875">
  <autoFilter ref="B10:E12" xr:uid="{7D381BFF-16EF-1742-BC3C-85529CE7D3F1}"/>
  <tableColumns count="4">
    <tableColumn id="1" xr3:uid="{A55482E2-D38F-5143-A2D4-C58A68867461}" name="Κατηγορία" totalsRowLabel="Σύνολο" dataDxfId="3874" totalsRowDxfId="3873"/>
    <tableColumn id="2" xr3:uid="{BB0E0913-B43E-EC4B-BC73-53FB50697EAF}" name="Αριθμός απαντήσεων" totalsRowFunction="sum" dataDxfId="3872" totalsRowDxfId="3871"/>
    <tableColumn id="3" xr3:uid="{C62DE835-347C-E049-91D9-E03F258F776A}" name="Ποσοστό στο σύνολο" totalsRowFunction="sum" dataDxfId="3870" totalsRowDxfId="3869"/>
    <tableColumn id="4" xr3:uid="{07AC80D1-312C-FE4B-B8FE-65A3AB3524DF}" name="Ποσοστό στις έγκυρες απαντήσεις" totalsRowFunction="sum" dataDxfId="3868" totalsRowDxfId="3867"/>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D8CB7DA-1FFE-074E-BE94-B801A25C5AB7}" name="Table1610111213" displayName="Table1610111213" ref="B51:E58" headerRowDxfId="3784" dataDxfId="3783" totalsRowDxfId="3782">
  <autoFilter ref="B51:E58" xr:uid="{2D8CB7DA-1FFE-074E-BE94-B801A25C5AB7}"/>
  <tableColumns count="4">
    <tableColumn id="1" xr3:uid="{E2FBCC85-098E-FC45-8B67-7CBC960CAAE6}" name="Κατηγορία" totalsRowLabel="Σύνολο" dataDxfId="3781"/>
    <tableColumn id="2" xr3:uid="{5D23EB9C-3450-C94D-987A-00E53D8BC3C2}" name="Ναι" totalsRowLabel="0,279151943" dataDxfId="3780" totalsRowDxfId="3779"/>
    <tableColumn id="3" xr3:uid="{D6F0224F-8DFC-7242-BB82-B003E60B167E}" name="Όχι" totalsRowLabel="0,720848057" dataDxfId="3778" totalsRowDxfId="3777"/>
    <tableColumn id="4" xr3:uid="{029E388F-A4C1-2048-B849-920ED003FF65}" name="Σύνολο" totalsRowFunction="custom" dataDxfId="3776" totalsRowDxfId="3775">
      <totalsRowFormula>Table1610111213[[#Totals],[Όχι]]+Table1610111213[[#Totals],[Ναι]]</totalsRowFormula>
    </tableColumn>
  </tableColumns>
  <tableStyleInfo name="TableStyleLight1"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6" xr:uid="{5C0F0047-546C-C54F-B278-7C5C35B1278D}" name="Table16264854276283297" displayName="Table16264854276283297" ref="B58:H67" headerRowDxfId="2542" dataDxfId="2541" totalsRowDxfId="2540">
  <autoFilter ref="B58:H67" xr:uid="{5C0F0047-546C-C54F-B278-7C5C35B1278D}"/>
  <sortState xmlns:xlrd2="http://schemas.microsoft.com/office/spreadsheetml/2017/richdata2" ref="B59:C67">
    <sortCondition descending="1" ref="C10:C19"/>
  </sortState>
  <tableColumns count="7">
    <tableColumn id="1" xr3:uid="{DB669C36-01AB-9149-BF39-963EC655FEF0}" name="Κατηγορία" totalsRowLabel="Σύνολο" dataDxfId="2539"/>
    <tableColumn id="4" xr3:uid="{999A9BE5-5A14-844B-BAD4-4078A37C8507}" name="Δημοτικό ή χαμηλότερη" totalsRowFunction="custom" dataDxfId="2538" dataCellStyle="Per cent">
      <totalsRowFormula>C61+C62</totalsRowFormula>
    </tableColumn>
    <tableColumn id="2" xr3:uid="{3273307E-23BC-FF4A-9B69-2F2A7DCF204E}" name="Γυμνάσιο" dataDxfId="2537" dataCellStyle="Per cent"/>
    <tableColumn id="3" xr3:uid="{0C427B5C-436A-2148-A750-099AEE3DFB22}" name="Λύκειο" dataDxfId="2536" dataCellStyle="Per cent"/>
    <tableColumn id="5" xr3:uid="{F59F4926-CA38-AF44-B0F8-671078AB020C}" name="Μεταδευτεροβάθμια" dataDxfId="2535" dataCellStyle="Per cent"/>
    <tableColumn id="6" xr3:uid="{5C77F218-4498-EB49-8183-D79ABF294C0F}" name="Πτυχίο τριτοβάθμιας" dataDxfId="2534" dataCellStyle="Per cent"/>
    <tableColumn id="7" xr3:uid="{939CE130-B50A-5644-AEF2-B04FE47E8E2A}" name="Μεταπτυχιακό" dataDxfId="2533"/>
  </tableColumns>
  <tableStyleInfo name="TableStyleLight1"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4" xr:uid="{78FD6711-987A-4145-B0AB-C4A26C970A6D}" name="Table16264854276305" displayName="Table16264854276305" ref="B70:F79" headerRowDxfId="2532" dataDxfId="2531" totalsRowDxfId="2530">
  <autoFilter ref="B70:F79" xr:uid="{78FD6711-987A-4145-B0AB-C4A26C970A6D}"/>
  <sortState xmlns:xlrd2="http://schemas.microsoft.com/office/spreadsheetml/2017/richdata2" ref="B71:C79">
    <sortCondition descending="1" ref="C10:C19"/>
  </sortState>
  <tableColumns count="5">
    <tableColumn id="1" xr3:uid="{F8C1A2B5-604A-9B4F-8ABA-BE8FB92161C7}" name="Κατηγορία" totalsRowLabel="Σύνολο" dataDxfId="2529"/>
    <tableColumn id="4" xr3:uid="{0A2BEE0D-44E2-0D46-9C44-68ECF3728A35}" name="Φοιτητής" totalsRowFunction="custom" dataDxfId="2528" dataCellStyle="Per cent">
      <totalsRowFormula>C73+C74</totalsRowFormula>
    </tableColumn>
    <tableColumn id="2" xr3:uid="{B67782E3-68D9-7348-B276-E4B61E8A364D}" name="Εργαζόμενος" dataDxfId="2527" dataCellStyle="Per cent"/>
    <tableColumn id="3" xr3:uid="{C2AA245C-85A5-DF46-AF6D-E84605662C2A}" name="Συνταξιούχος" dataDxfId="2526" dataCellStyle="Per cent"/>
    <tableColumn id="5" xr3:uid="{0A9A899F-66C5-9F49-865A-3BAA1B324138}" name="Άνεργος" dataDxfId="2525" dataCellStyle="Per cent"/>
  </tableColumns>
  <tableStyleInfo name="TableStyleLight1"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9CBF8F8E-6601-3347-AA82-3AD2D4BD60E9}" name="Table1626485460" displayName="Table1626485460" ref="B10:E26" totalsRowCount="1" headerRowDxfId="2524" dataDxfId="2523" totalsRowDxfId="2522">
  <autoFilter ref="B10:E25" xr:uid="{7D381BFF-16EF-1742-BC3C-85529CE7D3F1}"/>
  <sortState xmlns:xlrd2="http://schemas.microsoft.com/office/spreadsheetml/2017/richdata2" ref="B11:C19">
    <sortCondition descending="1" ref="C10:C19"/>
  </sortState>
  <tableColumns count="4">
    <tableColumn id="1" xr3:uid="{5A666815-CA7A-894C-B659-CD8BF3BC9125}" name="Κατηγορία" totalsRowLabel="Σύνολο" dataDxfId="2521" totalsRowDxfId="2520"/>
    <tableColumn id="4" xr3:uid="{AF56ACE4-A633-E34B-9604-95C50ED95A26}" name="Αριθμός απαντήσεων" totalsRowFunction="custom" dataDxfId="2519" totalsRowDxfId="2518" dataCellStyle="Per cent">
      <totalsRowFormula>C25+C24</totalsRowFormula>
    </tableColumn>
    <tableColumn id="2" xr3:uid="{514C30F7-DDE5-FB48-80C1-C74B991D6064}" name="Ποσοστό στο σύνολο" totalsRowFunction="custom" dataDxfId="2517" totalsRowDxfId="2516">
      <totalsRowFormula>D25+D24</totalsRowFormula>
    </tableColumn>
    <tableColumn id="3" xr3:uid="{714294B8-1BDE-9B40-BEDF-324A22505418}" name="Ποσοστό στις έγκυρες απαντήσεις" totalsRowFunction="custom" dataDxfId="2515" totalsRowDxfId="2514">
      <totalsRowFormula>E25+E24</totalsRowFormula>
    </tableColumn>
  </tableColumns>
  <tableStyleInfo name="TableStyleLight1"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E62B3125-D034-4548-AE64-887C67B5FF75}" name="Table161027495561" displayName="Table161027495561" ref="B29:P32" headerRowDxfId="2513" dataDxfId="2512" totalsRowDxfId="2511">
  <autoFilter ref="B29:P32" xr:uid="{87E1E710-007F-F849-8A75-170A71490A67}"/>
  <tableColumns count="15">
    <tableColumn id="1" xr3:uid="{E92BDA75-50FB-A744-B6D4-7478DFCF75FF}" name="Κατηγορία" totalsRowLabel="Σύνολο" dataDxfId="2510"/>
    <tableColumn id="2" xr3:uid="{70B3CCC6-E017-FA40-92FF-FBF68BCFC701}" name="0" totalsRowLabel="0,279151943" dataDxfId="2509" totalsRowDxfId="2508"/>
    <tableColumn id="3" xr3:uid="{72B3B6B9-5A8D-1C45-A128-A6370FB6B55A}" name="10" totalsRowLabel="0,720848057" dataDxfId="2507" totalsRowDxfId="2506"/>
    <tableColumn id="4" xr3:uid="{25DC266C-BCF4-9448-83D6-171AE1429846}" name="20" totalsRowFunction="custom" dataDxfId="2505" totalsRowDxfId="2504">
      <totalsRowFormula>Table161027495561[[#Totals],[10]]+Table161027495561[[#Totals],[0]]</totalsRowFormula>
    </tableColumn>
    <tableColumn id="5" xr3:uid="{E74B0BAA-47B3-7F49-9680-87A0D343F39F}" name="30" dataDxfId="2503" totalsRowDxfId="2502"/>
    <tableColumn id="6" xr3:uid="{7B6D373E-93B5-234A-AB48-D4E45B679831}" name="40" dataDxfId="2501" totalsRowDxfId="2500"/>
    <tableColumn id="7" xr3:uid="{7C7F4932-A46C-B54C-82A5-90EF284FD8FD}" name="50" dataDxfId="2499" totalsRowDxfId="2498"/>
    <tableColumn id="8" xr3:uid="{69883F55-8AC3-FC48-B471-72CAC02B8196}" name="60" dataDxfId="2497" totalsRowDxfId="2496"/>
    <tableColumn id="9" xr3:uid="{7C83504D-5F60-F94D-9D9B-DF67EE16D9E8}" name="100" dataDxfId="2495" totalsRowDxfId="2494"/>
    <tableColumn id="10" xr3:uid="{8226FCE2-52F2-774C-A6B6-AB9A0CCB4882}" name="120" dataDxfId="2493" totalsRowDxfId="2492"/>
    <tableColumn id="11" xr3:uid="{CF815C28-4C18-834E-BA70-AAB66AC6DE67}" name="125" dataDxfId="2491" totalsRowDxfId="2490"/>
    <tableColumn id="12" xr3:uid="{72CD5FE9-F675-C243-BB14-D339F2E7C1D3}" name="300" dataDxfId="2489" totalsRowDxfId="2488"/>
    <tableColumn id="13" xr3:uid="{8FAE0BA5-8A83-484E-A667-C3F11A24C8AC}" name="500" dataDxfId="2487" totalsRowDxfId="2486"/>
    <tableColumn id="14" xr3:uid="{CA34D03F-F25E-AE4C-82FC-48F23D736D88}" name="5000" dataDxfId="2485" totalsRowDxfId="2484"/>
    <tableColumn id="15" xr3:uid="{5A31F089-9EE1-644A-891F-233F2B3C2821}" name="Σύνολο" dataDxfId="2483" totalsRowDxfId="2482"/>
  </tableColumns>
  <tableStyleInfo name="TableStyleLight1"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DD670FFF-F389-0947-B53B-85D46F9FFD76}" name="Table16101128505662" displayName="Table16101128505662" ref="B35:P42" headerRowDxfId="2481" dataDxfId="2480" totalsRowDxfId="2479">
  <autoFilter ref="B35:P42" xr:uid="{03EA36FB-AE73-7946-A964-C5F55AC669A3}"/>
  <tableColumns count="15">
    <tableColumn id="1" xr3:uid="{92CF6A04-FB97-5F40-B1D6-64C08C1EAD4E}" name="Κατηγορία" totalsRowLabel="Σύνολο" dataDxfId="2478"/>
    <tableColumn id="2" xr3:uid="{4552BDBF-2F53-0345-8378-B8B2F743E0B6}" name="0" totalsRowLabel="0,279151943" dataDxfId="2477" totalsRowDxfId="2476"/>
    <tableColumn id="3" xr3:uid="{A373CC7F-3399-3B46-969A-CD3B2CC067D7}" name="10" totalsRowLabel="0,720848057" dataDxfId="2475" totalsRowDxfId="2474"/>
    <tableColumn id="4" xr3:uid="{1465F7FF-C11E-C544-B66A-661900D1B697}" name="20" totalsRowFunction="custom" dataDxfId="2473" totalsRowDxfId="2472">
      <totalsRowFormula>Table16101128505662[[#Totals],[10]]+Table16101128505662[[#Totals],[0]]</totalsRowFormula>
    </tableColumn>
    <tableColumn id="5" xr3:uid="{AB608B8D-5EDE-664E-9DD5-36D2AC119013}" name="30" dataDxfId="2471" totalsRowDxfId="2470"/>
    <tableColumn id="6" xr3:uid="{198430DB-8EF4-F247-9A56-F70D15485DFE}" name="40" dataDxfId="2469" totalsRowDxfId="2468"/>
    <tableColumn id="7" xr3:uid="{9170E1C3-DFE6-CA40-AF84-EC8CC26CE37C}" name="50" dataDxfId="2467" totalsRowDxfId="2466"/>
    <tableColumn id="8" xr3:uid="{77000B69-36A0-4141-901B-529511E6A343}" name="60" dataDxfId="2465" totalsRowDxfId="2464"/>
    <tableColumn id="9" xr3:uid="{20E43887-67A4-D443-B041-9612596E9D22}" name="100" dataDxfId="2463" totalsRowDxfId="2462"/>
    <tableColumn id="10" xr3:uid="{EC56F5E1-3285-C14B-A7BD-366D33A95D88}" name="120" dataDxfId="2461" totalsRowDxfId="2460"/>
    <tableColumn id="11" xr3:uid="{3FB23605-1656-B74F-A08D-606EBDB5E527}" name="125" dataDxfId="2459" totalsRowDxfId="2458"/>
    <tableColumn id="12" xr3:uid="{633691BE-C522-1145-83D8-54D6CFEBC6F0}" name="300" dataDxfId="2457" totalsRowDxfId="2456"/>
    <tableColumn id="13" xr3:uid="{8D3AE5ED-2669-9B4D-B3A7-476961EA4F60}" name="500" dataDxfId="2455" totalsRowDxfId="2454"/>
    <tableColumn id="14" xr3:uid="{BB79E11C-3B5A-E54A-907C-5335510D8101}" name="5000" dataDxfId="2453" totalsRowDxfId="2452"/>
    <tableColumn id="15" xr3:uid="{70B4736C-F145-8242-8F7F-A8C8A74A28DB}" name="Σύνολο" dataDxfId="2451" totalsRowDxfId="2450"/>
  </tableColumns>
  <tableStyleInfo name="TableStyleLight1"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E893DD3E-046A-B64A-B02C-5A0211E37D27}" name="Table1610111229515763" displayName="Table1610111229515763" ref="B45:P57" headerRowDxfId="2449" dataDxfId="2448" totalsRowDxfId="2447">
  <autoFilter ref="B45:P57" xr:uid="{AA70B142-D749-144C-A689-18ACAC56012A}"/>
  <tableColumns count="15">
    <tableColumn id="1" xr3:uid="{673A0366-3EE7-FF4B-91C9-913316E3B9C6}" name="Κατηγορία" totalsRowLabel="Σύνολο" dataDxfId="2446"/>
    <tableColumn id="2" xr3:uid="{E1CBBB71-B1AF-1D41-8650-223DE88FDDB2}" name="0" totalsRowLabel="0,279151943" dataDxfId="2445" totalsRowDxfId="2444"/>
    <tableColumn id="3" xr3:uid="{12182B71-7D76-1246-B356-A1524244CDFD}" name="10" totalsRowLabel="0,720848057" dataDxfId="2443" totalsRowDxfId="2442"/>
    <tableColumn id="4" xr3:uid="{4B075239-F25C-C24D-88ED-03D9E92E1452}" name="20" totalsRowFunction="custom" dataDxfId="2441" totalsRowDxfId="2440">
      <totalsRowFormula>Table1610111229515763[[#Totals],[10]]+Table1610111229515763[[#Totals],[0]]</totalsRowFormula>
    </tableColumn>
    <tableColumn id="5" xr3:uid="{BCE7A554-1A94-5642-A960-8168411DCA9C}" name="30" dataDxfId="2439" totalsRowDxfId="2438"/>
    <tableColumn id="6" xr3:uid="{CDD1F8D7-AEE3-1A4A-8541-03B17E7ED27B}" name="40" dataDxfId="2437" totalsRowDxfId="2436"/>
    <tableColumn id="7" xr3:uid="{54A961A9-5438-5A41-B0EF-6D2AD2E88DEA}" name="50" dataDxfId="2435" totalsRowDxfId="2434"/>
    <tableColumn id="8" xr3:uid="{5606E29A-89D3-3C4B-B59A-EFF0FE13D51C}" name="60" dataDxfId="2433" totalsRowDxfId="2432"/>
    <tableColumn id="9" xr3:uid="{CBE5E7D4-A575-D641-AC60-72F82DF056CD}" name="100" dataDxfId="2431" totalsRowDxfId="2430"/>
    <tableColumn id="10" xr3:uid="{4BF2735A-ED62-2B47-BC31-71DEFC032329}" name="120" dataDxfId="2429" totalsRowDxfId="2428"/>
    <tableColumn id="11" xr3:uid="{8245D569-73FA-5341-84E0-99AA119EC595}" name="125" dataDxfId="2427" totalsRowDxfId="2426"/>
    <tableColumn id="12" xr3:uid="{BA386E2D-5824-2648-BC59-2B67AD23441E}" name="300" dataDxfId="2425" totalsRowDxfId="2424"/>
    <tableColumn id="13" xr3:uid="{8BF3860C-237C-E348-A89A-F524BADA8079}" name="500" dataDxfId="2423" totalsRowDxfId="2422"/>
    <tableColumn id="14" xr3:uid="{F5881B73-1540-DE43-A6F2-6AE39FF857A0}" name="5000" dataDxfId="2421" totalsRowDxfId="2420"/>
    <tableColumn id="15" xr3:uid="{5F47B0AA-7A47-5C45-ADC2-088481C01E61}" name="Σύνολο" dataDxfId="2419" totalsRowDxfId="2418"/>
  </tableColumns>
  <tableStyleInfo name="TableStyleLight1"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87270671-2CF0-5041-8F05-4F5136904201}" name="Table161011121330525864" displayName="Table161011121330525864" ref="B60:P67" headerRowDxfId="2417" dataDxfId="2416" totalsRowDxfId="2415">
  <autoFilter ref="B60:P67" xr:uid="{2D8CB7DA-1FFE-074E-BE94-B801A25C5AB7}"/>
  <tableColumns count="15">
    <tableColumn id="1" xr3:uid="{425AE0AA-8E7D-A549-97F3-DA2D7F476C68}" name="Κατηγορία" totalsRowLabel="Σύνολο" dataDxfId="2414"/>
    <tableColumn id="2" xr3:uid="{63673473-D0F7-C04D-A5B1-3323EA889E78}" name="0" totalsRowLabel="0,279151943" dataDxfId="2413" totalsRowDxfId="2412"/>
    <tableColumn id="3" xr3:uid="{C695568A-C867-EF45-9BBA-3769F4C6256B}" name="10" totalsRowLabel="0,720848057" dataDxfId="2411" totalsRowDxfId="2410"/>
    <tableColumn id="4" xr3:uid="{9A0377FB-2B49-3C44-88E0-4D0DEF4A7922}" name="20" totalsRowFunction="custom" dataDxfId="2409" totalsRowDxfId="2408">
      <totalsRowFormula>Table161011121330525864[[#Totals],[10]]+Table161011121330525864[[#Totals],[0]]</totalsRowFormula>
    </tableColumn>
    <tableColumn id="5" xr3:uid="{957A6070-04F3-5745-AB3C-D8969A962A85}" name="30" dataDxfId="2407" totalsRowDxfId="2406"/>
    <tableColumn id="6" xr3:uid="{02EA9294-54C2-584D-9A0D-2D28503B38A3}" name="40" dataDxfId="2405" totalsRowDxfId="2404"/>
    <tableColumn id="7" xr3:uid="{8C48D79A-8AA1-4C40-9F65-874665D10DB5}" name="50" dataDxfId="2403" totalsRowDxfId="2402"/>
    <tableColumn id="8" xr3:uid="{60120191-23AF-7F46-9250-14E55B01733B}" name="60" dataDxfId="2401" totalsRowDxfId="2400"/>
    <tableColumn id="9" xr3:uid="{2E5AA0AF-CE79-2D4E-9433-907DB4642E34}" name="100" dataDxfId="2399" totalsRowDxfId="2398"/>
    <tableColumn id="10" xr3:uid="{5B0E00DE-084F-024A-85A1-8895B1DF0FA8}" name="120" dataDxfId="2397" totalsRowDxfId="2396"/>
    <tableColumn id="11" xr3:uid="{66D08780-AEEE-DF46-89E0-49EEECB183BD}" name="125" dataDxfId="2395" totalsRowDxfId="2394"/>
    <tableColumn id="12" xr3:uid="{33FACBFB-1513-2247-8138-3F7D48D1BD8A}" name="300" dataDxfId="2393" totalsRowDxfId="2392"/>
    <tableColumn id="13" xr3:uid="{BC358DB3-BAD8-9545-ACA4-47601F1AB5B6}" name="500" dataDxfId="2391" totalsRowDxfId="2390"/>
    <tableColumn id="14" xr3:uid="{AA78FB03-4E88-C84D-B7F5-4604FFDABF66}" name="5000" dataDxfId="2389" totalsRowDxfId="2388"/>
    <tableColumn id="15" xr3:uid="{571EF877-33E1-9048-B563-621C942B58CF}" name="Σύνολο" dataDxfId="2387" totalsRowDxfId="2386"/>
  </tableColumns>
  <tableStyleInfo name="TableStyleLight1"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71B233EA-D0CC-814D-A3C1-7AB555FED058}" name="Table16101112131431535965" displayName="Table16101112131431535965" ref="B70:P75" headerRowDxfId="2385" dataDxfId="2384" totalsRowDxfId="2383">
  <autoFilter ref="B70:P75" xr:uid="{74C5A53D-C4C4-EB49-8A35-D5FA4A02B5F7}"/>
  <tableColumns count="15">
    <tableColumn id="1" xr3:uid="{68E7A7D4-D1EF-F04A-B145-D7547498FCA7}" name="Κατηγορία" totalsRowLabel="Σύνολο" dataDxfId="2382"/>
    <tableColumn id="2" xr3:uid="{80FE03EA-E934-F149-9381-56C03347BA1A}" name="0" totalsRowLabel="0,279151943" dataDxfId="2381" totalsRowDxfId="2380"/>
    <tableColumn id="3" xr3:uid="{55B93D59-A6F0-F54E-8E13-0F7649512B82}" name="10" totalsRowLabel="0,720848057" dataDxfId="2379" totalsRowDxfId="2378"/>
    <tableColumn id="4" xr3:uid="{34093955-FAFC-F74D-8D70-B0875A65BE34}" name="20" totalsRowFunction="custom" dataDxfId="2377" totalsRowDxfId="2376">
      <totalsRowFormula>Table16101112131431535965[[#Totals],[10]]+Table16101112131431535965[[#Totals],[0]]</totalsRowFormula>
    </tableColumn>
    <tableColumn id="5" xr3:uid="{5729D9A3-307C-7542-9D88-814D63D9ADAB}" name="30" dataDxfId="2375" totalsRowDxfId="2374"/>
    <tableColumn id="6" xr3:uid="{3F76F6CD-6951-344B-9ABD-A696902248E6}" name="40" dataDxfId="2373" totalsRowDxfId="2372"/>
    <tableColumn id="7" xr3:uid="{889B5826-7EDA-ED43-9DEE-D9A3ADDED092}" name="50" dataDxfId="2371" totalsRowDxfId="2370"/>
    <tableColumn id="8" xr3:uid="{12308E57-62E3-F44B-8D7C-6C60607640EA}" name="60" dataDxfId="2369" totalsRowDxfId="2368"/>
    <tableColumn id="9" xr3:uid="{AC7B784F-6C10-0E40-933A-81CB7A51B62C}" name="100" dataDxfId="2367" totalsRowDxfId="2366"/>
    <tableColumn id="10" xr3:uid="{B84A5B2D-D08E-574B-86FA-9BFDDBAE8D3A}" name="120" dataDxfId="2365" totalsRowDxfId="2364"/>
    <tableColumn id="11" xr3:uid="{E0516998-57A6-9840-886E-467A07F80C5D}" name="125" dataDxfId="2363" totalsRowDxfId="2362"/>
    <tableColumn id="12" xr3:uid="{AE743A9A-8E4E-FD45-8B27-AE441AF3D499}" name="300" dataDxfId="2361" totalsRowDxfId="2360"/>
    <tableColumn id="13" xr3:uid="{486189AB-6843-1D4D-84DB-11F16056F007}" name="500" dataDxfId="2359" totalsRowDxfId="2358"/>
    <tableColumn id="14" xr3:uid="{FCFB9493-6421-3D4D-AA83-BE1D0FAA7EB9}" name="5000" dataDxfId="2357" totalsRowDxfId="2356"/>
    <tableColumn id="15" xr3:uid="{A91565A5-6420-F245-BFDA-A5F7791A62A3}" name="Σύνολο" dataDxfId="2355" totalsRowDxfId="2354"/>
  </tableColumns>
  <tableStyleInfo name="TableStyleLight1"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55C97902-8A39-5D4F-ADB5-4E3BBFAD146E}" name="Table162648546066" displayName="Table162648546066" ref="B14:E22" totalsRowCount="1" headerRowDxfId="2353" dataDxfId="2352" totalsRowDxfId="2351">
  <autoFilter ref="B14:E21" xr:uid="{7D381BFF-16EF-1742-BC3C-85529CE7D3F1}"/>
  <sortState xmlns:xlrd2="http://schemas.microsoft.com/office/spreadsheetml/2017/richdata2" ref="B15:C19">
    <sortCondition descending="1" ref="C14:C19"/>
  </sortState>
  <tableColumns count="4">
    <tableColumn id="1" xr3:uid="{A5C12143-8C8F-E946-BB8C-F0F76B92512A}" name="Κατηγορία" totalsRowLabel="Σύνολο" dataDxfId="2350" totalsRowDxfId="2349"/>
    <tableColumn id="4" xr3:uid="{CE7783AD-22B2-554D-B501-17AC94545254}" name="Αριθμός απαντήσεων" totalsRowFunction="custom" dataDxfId="2348" totalsRowDxfId="2347" dataCellStyle="Per cent">
      <totalsRowFormula>C21+C20</totalsRowFormula>
    </tableColumn>
    <tableColumn id="2" xr3:uid="{4B46CD95-B636-D049-9B97-185C3FE8CE0F}" name="Ποσοστό στο σύνολο" totalsRowFunction="custom" dataDxfId="2346" totalsRowDxfId="2345">
      <totalsRowFormula>D21+D20</totalsRowFormula>
    </tableColumn>
    <tableColumn id="3" xr3:uid="{8CC295CF-F3A4-F145-8B42-011C33917C9A}" name="Ποσοστό στις έγκυρες απαντήσεις" totalsRowFunction="custom" dataDxfId="2344" totalsRowDxfId="2343">
      <totalsRowFormula>E21+E20</totalsRowFormula>
    </tableColumn>
  </tableColumns>
  <tableStyleInfo name="TableStyleLight1"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29C78A18-35D0-C147-9A00-0A699BBC9CED}" name="Table16102749556167" displayName="Table16102749556167" ref="B25:H28" headerRowDxfId="2342" dataDxfId="2341" totalsRowDxfId="2340">
  <autoFilter ref="B25:H28" xr:uid="{87E1E710-007F-F849-8A75-170A71490A67}"/>
  <tableColumns count="7">
    <tableColumn id="1" xr3:uid="{E7F66CB6-F110-694E-B925-59371E300022}" name="Κατηγορία" totalsRowLabel="Σύνολο" dataDxfId="2339"/>
    <tableColumn id="2" xr3:uid="{EFA48E19-39A9-E549-BC81-B05EF2646417}" name="1 πολύ κακή ποιότητα" totalsRowLabel="0,279151943" dataDxfId="2338"/>
    <tableColumn id="3" xr3:uid="{1F9DB7D4-7841-594C-9497-053C03E95311}" name="2" totalsRowLabel="0,720848057" dataDxfId="2337"/>
    <tableColumn id="4" xr3:uid="{E9DC011E-03EC-D74F-A09E-1C91321DA345}" name="3" totalsRowFunction="custom" dataDxfId="2336">
      <totalsRowFormula>Table16102749556167[[#Totals],[2]]+Table16102749556167[[#Totals],[1 πολύ κακή ποιότητα]]</totalsRowFormula>
    </tableColumn>
    <tableColumn id="5" xr3:uid="{17147638-E523-424D-92BC-3CBB18269134}" name="4" dataDxfId="2335"/>
    <tableColumn id="6" xr3:uid="{1AF515F0-A5F0-CE47-816B-E407D1D26E4B}" name="5 πολύ καλή ποιότητα" dataDxfId="2334"/>
    <tableColumn id="7" xr3:uid="{C60686BB-E340-4642-B17A-C3C9DE84DAD2}" name="Σύνολο έγκυρων απαντήσεων" dataDxfId="2333"/>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4C5A53D-C4C4-EB49-8A35-D5FA4A02B5F7}" name="Table161011121314" displayName="Table161011121314" ref="B61:E66" headerRowDxfId="3774" dataDxfId="3773" totalsRowDxfId="3772">
  <autoFilter ref="B61:E66" xr:uid="{74C5A53D-C4C4-EB49-8A35-D5FA4A02B5F7}"/>
  <tableColumns count="4">
    <tableColumn id="1" xr3:uid="{2DDAB927-3340-CE44-815E-C2382AE73BB7}" name="Κατηγορία" totalsRowLabel="Σύνολο" dataDxfId="3771"/>
    <tableColumn id="2" xr3:uid="{4DD244E0-E5ED-CC4A-9A3C-22155CDC7990}" name="Ναι" totalsRowLabel="0,279151943" dataDxfId="3770" totalsRowDxfId="3769"/>
    <tableColumn id="3" xr3:uid="{7069E595-5674-024A-B495-2DEEB473EC65}" name="Όχι" totalsRowLabel="0,720848057" dataDxfId="3768" totalsRowDxfId="3767"/>
    <tableColumn id="4" xr3:uid="{A7C3498A-8266-7849-9083-3F3349D8B193}" name="Σύνολο" totalsRowFunction="custom" dataDxfId="3766" totalsRowDxfId="3765">
      <totalsRowFormula>Table161011121314[[#Totals],[Όχι]]+Table161011121314[[#Totals],[Ναι]]</totalsRowFormula>
    </tableColumn>
  </tableColumns>
  <tableStyleInfo name="TableStyleLight1"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C70957FC-AFE5-6E4D-BC27-A0E61C63906C}" name="Table1610112850566268" displayName="Table1610112850566268" ref="B31:H38" headerRowDxfId="2332" dataDxfId="2331" totalsRowDxfId="2330">
  <autoFilter ref="B31:H38" xr:uid="{03EA36FB-AE73-7946-A964-C5F55AC669A3}"/>
  <tableColumns count="7">
    <tableColumn id="1" xr3:uid="{D7449548-E6DC-854C-8B33-E3283186AC65}" name="Κατηγορία" totalsRowLabel="Σύνολο" dataDxfId="2329"/>
    <tableColumn id="2" xr3:uid="{7BC4A6C3-7C97-1C41-94C0-3E2F5242A87B}" name="1 πολύ κακή ποιότητα" totalsRowLabel="0,279151943" dataDxfId="2328" totalsRowDxfId="2327"/>
    <tableColumn id="3" xr3:uid="{ADD8EA92-F311-454B-87AA-EA0DCADA56F3}" name="2" totalsRowLabel="0,720848057" dataDxfId="2326" totalsRowDxfId="2325"/>
    <tableColumn id="4" xr3:uid="{DC673B53-4B48-374E-8124-0F2D65866A7C}" name="3" totalsRowFunction="custom" dataDxfId="2324" totalsRowDxfId="2323">
      <totalsRowFormula>Table1610112850566268[[#Totals],[2]]+Table1610112850566268[[#Totals],[1 πολύ κακή ποιότητα]]</totalsRowFormula>
    </tableColumn>
    <tableColumn id="5" xr3:uid="{D7498AC4-C671-1C46-A198-63E7DF9563B1}" name="4" dataDxfId="2322" totalsRowDxfId="2321"/>
    <tableColumn id="6" xr3:uid="{0D3536AA-A73A-584F-B6E4-F3B7D7A86ED8}" name="5 πολύ καλή ποιότητα" dataDxfId="2320" totalsRowDxfId="2319"/>
    <tableColumn id="7" xr3:uid="{D0CD4094-5451-E94E-B1D4-C014372AE2DC}" name="Σύνολο έγκυρων απαντήσεων" dataDxfId="2318" totalsRowDxfId="2317"/>
  </tableColumns>
  <tableStyleInfo name="TableStyleLight1"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9A4EDD37-66BC-3448-93B8-846A49DFAC09}" name="Table161011122951576376" displayName="Table161011122951576376" ref="B41:H55" headerRowDxfId="2316" dataDxfId="2315" totalsRowDxfId="2314">
  <autoFilter ref="B41:H55" xr:uid="{AA70B142-D749-144C-A689-18ACAC56012A}"/>
  <tableColumns count="7">
    <tableColumn id="1" xr3:uid="{CECE3D97-26A1-3547-98ED-2FEF49ACBD31}" name="Κατηγορία" totalsRowLabel="Σύνολο" dataDxfId="2313"/>
    <tableColumn id="2" xr3:uid="{CFC11AFB-A1A9-4E49-9E3B-8AEA1F8A023F}" name="1 πολύ κακή ποιότητα" totalsRowLabel="0,279151943" dataDxfId="2312" totalsRowDxfId="2311"/>
    <tableColumn id="3" xr3:uid="{B50C821E-0235-E547-A4F2-7817D1DD759C}" name="2" totalsRowLabel="0,720848057" dataDxfId="2310" totalsRowDxfId="2309"/>
    <tableColumn id="4" xr3:uid="{979A871E-9963-7841-9A36-834330725DD2}" name="3" totalsRowFunction="custom" dataDxfId="2308" totalsRowDxfId="2307">
      <totalsRowFormula>Table161011122951576376[[#Totals],[2]]+Table161011122951576376[[#Totals],[1 πολύ κακή ποιότητα]]</totalsRowFormula>
    </tableColumn>
    <tableColumn id="5" xr3:uid="{D50C59C2-B357-FA4E-8D0C-DE1DE9A874BB}" name="4" dataDxfId="2306" totalsRowDxfId="2305"/>
    <tableColumn id="6" xr3:uid="{0C818212-D688-E64B-84BE-0767EE0844DA}" name="5 πολύ καλή ποιότητα" dataDxfId="2304" totalsRowDxfId="2303"/>
    <tableColumn id="7" xr3:uid="{6E2797AC-0537-C447-B2A1-53BC22AA255D}" name="Σύνολο έγκυρων απαντήσεων" dataDxfId="2302" totalsRowDxfId="2301"/>
  </tableColumns>
  <tableStyleInfo name="TableStyleLight1"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2355F2F-7F24-FB4E-AF50-7E85616BC2CF}" name="Table16101112133052586477" displayName="Table16101112133052586477" ref="B58:H65" headerRowDxfId="2300" dataDxfId="2299" totalsRowDxfId="2298">
  <autoFilter ref="B58:H65" xr:uid="{2D8CB7DA-1FFE-074E-BE94-B801A25C5AB7}"/>
  <tableColumns count="7">
    <tableColumn id="1" xr3:uid="{653F2C2E-CB77-0E46-9D8C-88394D9CE2BC}" name="Κατηγορία" totalsRowLabel="Σύνολο" dataDxfId="2297"/>
    <tableColumn id="2" xr3:uid="{8994B793-B2C6-B447-9468-DEF5F6F4F93C}" name="1 πολύ κακή ποιότητα" totalsRowLabel="0,279151943" dataDxfId="2296"/>
    <tableColumn id="3" xr3:uid="{F7B0DCE2-970E-4248-9317-31CF4DE4661F}" name="2" totalsRowLabel="0,720848057" dataDxfId="2295"/>
    <tableColumn id="4" xr3:uid="{260CFBBA-FA72-6348-B5AC-B06CF2D6A0AC}" name="3" totalsRowFunction="custom" dataDxfId="2294">
      <totalsRowFormula>Table16101112133052586477[[#Totals],[2]]+Table16101112133052586477[[#Totals],[1 πολύ κακή ποιότητα]]</totalsRowFormula>
    </tableColumn>
    <tableColumn id="5" xr3:uid="{12D72A3A-E40A-F645-9E32-35061EE39354}" name="4" dataDxfId="2293"/>
    <tableColumn id="6" xr3:uid="{AF031298-7B52-3747-ABBE-A0C49D022E74}" name="5 πολύ καλή ποιότητα" dataDxfId="2292"/>
    <tableColumn id="7" xr3:uid="{C8E4EFEB-B5BE-F449-BE2C-688BFBFE62FC}" name="Σύνολο έγκυρων απαντήσεων" dataDxfId="2291"/>
  </tableColumns>
  <tableStyleInfo name="TableStyleLight1"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97894DEE-EF23-C544-9085-168904E38C9F}" name="Table1610111213143153596578" displayName="Table1610111213143153596578" ref="B68:H73" headerRowDxfId="2290" dataDxfId="2289" totalsRowDxfId="2288">
  <autoFilter ref="B68:H73" xr:uid="{74C5A53D-C4C4-EB49-8A35-D5FA4A02B5F7}"/>
  <tableColumns count="7">
    <tableColumn id="1" xr3:uid="{24BAA0C9-ADA1-1C46-B775-423DA1D8A61B}" name="Κατηγορία" totalsRowLabel="Σύνολο" dataDxfId="2287"/>
    <tableColumn id="2" xr3:uid="{4DD892BE-EFC6-D943-BBAD-3455D4905587}" name="1 πολύ κακή ποιότητα" totalsRowLabel="0,279151943" dataDxfId="2286" totalsRowDxfId="2285"/>
    <tableColumn id="3" xr3:uid="{25DEFFF4-33E4-2E45-BCB3-4C73FB6A1587}" name="2" totalsRowLabel="0,720848057" dataDxfId="2284" totalsRowDxfId="2283"/>
    <tableColumn id="4" xr3:uid="{0A533090-98D3-F243-9801-405C46EA80F1}" name="3" totalsRowFunction="custom" dataDxfId="2282" totalsRowDxfId="2281">
      <totalsRowFormula>Table1610111213143153596578[[#Totals],[2]]+Table1610111213143153596578[[#Totals],[1 πολύ κακή ποιότητα]]</totalsRowFormula>
    </tableColumn>
    <tableColumn id="5" xr3:uid="{6A08E694-66F3-5849-B9AC-4E38B2158330}" name="4" dataDxfId="2280" totalsRowDxfId="2279"/>
    <tableColumn id="6" xr3:uid="{4E5639B6-DFC2-5942-923B-D6683218D2D2}" name="5 πολύ καλή ποιότητα" dataDxfId="2278" totalsRowDxfId="2277"/>
    <tableColumn id="7" xr3:uid="{1E517732-0F91-F843-94E8-E2CAC8C8F580}" name="Σύνολο έγκυρων απαντήσεων" dataDxfId="2276" totalsRowDxfId="2275"/>
  </tableColumns>
  <tableStyleInfo name="TableStyleLight1"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F39B5105-C3DB-5040-A735-24E0FD99B56F}" name="Table16264854606685" displayName="Table16264854606685" ref="B78:E86" totalsRowCount="1" headerRowDxfId="2274" dataDxfId="2273" totalsRowDxfId="2272">
  <autoFilter ref="B78:E85" xr:uid="{F39B5105-C3DB-5040-A735-24E0FD99B56F}"/>
  <sortState xmlns:xlrd2="http://schemas.microsoft.com/office/spreadsheetml/2017/richdata2" ref="B79:C83">
    <sortCondition descending="1" ref="C14:C19"/>
  </sortState>
  <tableColumns count="4">
    <tableColumn id="1" xr3:uid="{D564FEF9-85E6-E84E-8F5F-4622DE734664}" name="Κατηγορία" totalsRowLabel="Σύνολο" dataDxfId="2271" totalsRowDxfId="2270"/>
    <tableColumn id="4" xr3:uid="{675ACB82-AD22-6240-A058-5E5DF24FA18C}" name="Αριθμός απαντήσεων" totalsRowFunction="custom" dataDxfId="2269" totalsRowDxfId="2268" dataCellStyle="Per cent">
      <totalsRowFormula>C85+C84</totalsRowFormula>
    </tableColumn>
    <tableColumn id="2" xr3:uid="{4313C201-6A37-3545-AA08-3DD277D70E08}" name="Ποσοστό στο σύνολο" totalsRowFunction="custom" dataDxfId="2267" totalsRowDxfId="2266">
      <totalsRowFormula>D85+D84</totalsRowFormula>
    </tableColumn>
    <tableColumn id="3" xr3:uid="{A1C0D5B5-E879-D64E-A2CF-13A2F9613555}" name="Ποσοστό στις έγκυρες απαντήσεις" totalsRowFunction="custom" dataDxfId="2265" totalsRowDxfId="2264">
      <totalsRowFormula>E85+E84</totalsRowFormula>
    </tableColumn>
  </tableColumns>
  <tableStyleInfo name="TableStyleLight1"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D791DAF5-0653-444A-BD46-AA75A2B58C30}" name="Table1610274955616786" displayName="Table1610274955616786" ref="B89:H92" headerRowDxfId="2263" dataDxfId="2262" totalsRowDxfId="2261">
  <autoFilter ref="B89:H92" xr:uid="{D791DAF5-0653-444A-BD46-AA75A2B58C30}"/>
  <tableColumns count="7">
    <tableColumn id="1" xr3:uid="{DE62C0EF-F3F1-A84C-96E7-78769D21D4FB}" name="Κατηγορία" totalsRowLabel="Σύνολο" dataDxfId="2260"/>
    <tableColumn id="2" xr3:uid="{3C8E44B5-748E-FB40-A272-B5970A3F6CEB}" name="1 πολύ κακή ποιότητα" totalsRowLabel="0,279151943" dataDxfId="2259" totalsRowDxfId="2258"/>
    <tableColumn id="3" xr3:uid="{3E34FAA3-7435-8040-9534-035CE08D0542}" name="2" totalsRowLabel="0,720848057" dataDxfId="2257" totalsRowDxfId="2256"/>
    <tableColumn id="4" xr3:uid="{D37C635B-7AE8-6349-A1C1-4EE5883AB1BD}" name="3" totalsRowFunction="custom" dataDxfId="2255" totalsRowDxfId="2254">
      <totalsRowFormula>Table1610274955616786[[#Totals],[2]]+Table1610274955616786[[#Totals],[1 πολύ κακή ποιότητα]]</totalsRowFormula>
    </tableColumn>
    <tableColumn id="5" xr3:uid="{55D6AB31-BF9E-AF4B-8498-BB9E11356E82}" name="4" dataDxfId="2253" totalsRowDxfId="2252"/>
    <tableColumn id="6" xr3:uid="{EE75814E-FE1D-6F48-9E00-59B81A8D36DD}" name="5 πολύ καλή ποιότητα" dataDxfId="2251" totalsRowDxfId="2250"/>
    <tableColumn id="7" xr3:uid="{F6BFD8FE-7032-7045-BE7B-7AB41E9A6C35}" name="Σύνολο έγκυρων απαντήσεων" dataDxfId="2249" totalsRowDxfId="2248"/>
  </tableColumns>
  <tableStyleInfo name="TableStyleLight1"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F8DFDC2-44CC-BA49-99F4-596C4AC67499}" name="Table161011285056626887" displayName="Table161011285056626887" ref="B95:H102" headerRowDxfId="2247" dataDxfId="2246" totalsRowDxfId="2245">
  <autoFilter ref="B95:H102" xr:uid="{0F8DFDC2-44CC-BA49-99F4-596C4AC67499}"/>
  <tableColumns count="7">
    <tableColumn id="1" xr3:uid="{77A00FE1-6B11-3745-822F-B35A6B0C5103}" name="Κατηγορία" totalsRowLabel="Σύνολο" dataDxfId="2244"/>
    <tableColumn id="2" xr3:uid="{B4A75CBD-E89F-B248-96C3-117FE4770712}" name="1 πολύ κακή ποιότητα" totalsRowLabel="0,279151943" dataDxfId="2243" totalsRowDxfId="2242"/>
    <tableColumn id="3" xr3:uid="{0C30ECF8-3B89-FC40-81BA-90384FAFECF8}" name="2" totalsRowLabel="0,720848057" dataDxfId="2241" totalsRowDxfId="2240"/>
    <tableColumn id="4" xr3:uid="{3AF32554-4890-384A-92FB-DBBDFD888BA9}" name="3" totalsRowFunction="custom" dataDxfId="2239" totalsRowDxfId="2238">
      <totalsRowFormula>Table161011285056626887[[#Totals],[2]]+Table161011285056626887[[#Totals],[1 πολύ κακή ποιότητα]]</totalsRowFormula>
    </tableColumn>
    <tableColumn id="5" xr3:uid="{3FF4EC2D-2DF9-8648-8E65-778DA8AC8E5A}" name="4" dataDxfId="2237" totalsRowDxfId="2236"/>
    <tableColumn id="6" xr3:uid="{3700903C-5173-5048-8C1B-A62D8364D641}" name="5 πολύ καλή ποιότητα" dataDxfId="2235" totalsRowDxfId="2234"/>
    <tableColumn id="7" xr3:uid="{3A4F1BDC-E4EC-D843-8911-5A68266A3175}" name="Σύνολο έγκυρων απαντήσεων" dataDxfId="2233" totalsRowDxfId="2232"/>
  </tableColumns>
  <tableStyleInfo name="TableStyleLight1"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2864F2EF-79A3-4741-908F-11947B728C1B}" name="Table16101112295157637688" displayName="Table16101112295157637688" ref="B105:H119" headerRowDxfId="2231" dataDxfId="2230" totalsRowDxfId="2229">
  <autoFilter ref="B105:H119" xr:uid="{2864F2EF-79A3-4741-908F-11947B728C1B}"/>
  <tableColumns count="7">
    <tableColumn id="1" xr3:uid="{1DBB3BF1-D03E-3248-9915-C1C6FF672DE5}" name="Κατηγορία" totalsRowLabel="Σύνολο" dataDxfId="2228"/>
    <tableColumn id="2" xr3:uid="{0C373880-AB1B-DC46-B0BC-9003C803C1ED}" name="1 πολύ κακή ποιότητα" totalsRowLabel="0,279151943" dataDxfId="2227" totalsRowDxfId="2226"/>
    <tableColumn id="3" xr3:uid="{8EDCDD89-DF3C-3A4E-A835-CD14DCF3BC87}" name="2" totalsRowLabel="0,720848057" dataDxfId="2225" totalsRowDxfId="2224"/>
    <tableColumn id="4" xr3:uid="{F048D1B1-0BA3-8C47-A92A-427FE9DFD329}" name="3" totalsRowFunction="custom" dataDxfId="2223" totalsRowDxfId="2222">
      <totalsRowFormula>Table16101112295157637688[[#Totals],[2]]+Table16101112295157637688[[#Totals],[1 πολύ κακή ποιότητα]]</totalsRowFormula>
    </tableColumn>
    <tableColumn id="5" xr3:uid="{70C3D54D-47D9-C649-BD7A-3170F16F18AD}" name="4" dataDxfId="2221" totalsRowDxfId="2220"/>
    <tableColumn id="6" xr3:uid="{413B555C-1C55-1342-A85F-3A83290D4F0D}" name="5 πολύ καλή ποιότητα" dataDxfId="2219" totalsRowDxfId="2218"/>
    <tableColumn id="7" xr3:uid="{B57C92CA-DFAB-1B48-85DB-AF43B88B6C8F}" name="Σύνολο έγκυρων απαντήσεων" dataDxfId="2217" totalsRowDxfId="2216"/>
  </tableColumns>
  <tableStyleInfo name="TableStyleLight1" showFirstColumn="0" showLastColumn="0" showRowStripes="1" showColumnStripes="0"/>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F7885D56-D7C0-4C44-BD7B-F52E757C6E16}" name="Table1610111213305258647789" displayName="Table1610111213305258647789" ref="B122:H129" headerRowDxfId="2215" dataDxfId="2214" totalsRowDxfId="2213">
  <autoFilter ref="B122:H129" xr:uid="{F7885D56-D7C0-4C44-BD7B-F52E757C6E16}"/>
  <tableColumns count="7">
    <tableColumn id="1" xr3:uid="{A83BA5CC-257B-7C47-A478-773D635470E5}" name="Κατηγορία" totalsRowLabel="Σύνολο" dataDxfId="2212"/>
    <tableColumn id="2" xr3:uid="{45A8C0B5-6899-CE44-AF68-D8916C9AE35E}" name="1 πολύ κακή ποιότητα" totalsRowLabel="0,279151943" dataDxfId="2211" totalsRowDxfId="2210"/>
    <tableColumn id="3" xr3:uid="{9D833C16-48F2-3D47-8B06-22BA540465C8}" name="2" totalsRowLabel="0,720848057" dataDxfId="2209" totalsRowDxfId="2208"/>
    <tableColumn id="4" xr3:uid="{465F5788-E722-9E4F-96EE-AC961BFB7ABB}" name="3" totalsRowFunction="custom" dataDxfId="2207" totalsRowDxfId="2206">
      <totalsRowFormula>Table1610111213305258647789[[#Totals],[2]]+Table1610111213305258647789[[#Totals],[1 πολύ κακή ποιότητα]]</totalsRowFormula>
    </tableColumn>
    <tableColumn id="5" xr3:uid="{87D6C809-0D47-B544-BB55-10D8FCE8DFA8}" name="4" dataDxfId="2205" totalsRowDxfId="2204"/>
    <tableColumn id="6" xr3:uid="{DE956573-0E4F-0C4E-AF9C-894357E30173}" name="5 πολύ καλή ποιότητα" dataDxfId="2203" totalsRowDxfId="2202"/>
    <tableColumn id="7" xr3:uid="{ADAEFC55-DC22-474C-B448-84C02BD6D44D}" name="Σύνολο έγκυρων απαντήσεων" dataDxfId="2201" totalsRowDxfId="2200"/>
  </tableColumns>
  <tableStyleInfo name="TableStyleLight1" showFirstColumn="0" showLastColumn="0" showRowStripes="1" showColumnStripes="0"/>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1C36F1A1-E6D1-584E-81F8-7DB054D4DE0C}" name="Table161011121314315359657890" displayName="Table161011121314315359657890" ref="B132:H137" headerRowDxfId="2199" dataDxfId="2198" totalsRowDxfId="2197">
  <autoFilter ref="B132:H137" xr:uid="{1C36F1A1-E6D1-584E-81F8-7DB054D4DE0C}"/>
  <tableColumns count="7">
    <tableColumn id="1" xr3:uid="{F3AFFE53-1BC6-514A-9D47-15D6FA3D9787}" name="Κατηγορία" totalsRowLabel="Σύνολο" dataDxfId="2196"/>
    <tableColumn id="2" xr3:uid="{FE329C57-936E-5D4A-BA51-8798AFAC3E91}" name="1 πολύ κακή ποιότητα" totalsRowLabel="0,279151943" dataDxfId="2195" totalsRowDxfId="2194"/>
    <tableColumn id="3" xr3:uid="{6FA89325-24DA-7342-BE83-776B6B371D2A}" name="2" totalsRowLabel="0,720848057" dataDxfId="2193" totalsRowDxfId="2192"/>
    <tableColumn id="4" xr3:uid="{20347E5B-5D73-784B-BAB0-F33983A401B5}" name="3" totalsRowFunction="custom" dataDxfId="2191" totalsRowDxfId="2190">
      <totalsRowFormula>Table161011121314315359657890[[#Totals],[2]]+Table161011121314315359657890[[#Totals],[1 πολύ κακή ποιότητα]]</totalsRowFormula>
    </tableColumn>
    <tableColumn id="5" xr3:uid="{107348D0-12A2-5244-B15F-2000870FC93A}" name="4" dataDxfId="2189" totalsRowDxfId="2188"/>
    <tableColumn id="6" xr3:uid="{908DE9B9-4DBE-944E-BF2B-76DF6E043BF1}" name="5 πολύ καλή ποιότητα" dataDxfId="2187" totalsRowDxfId="2186"/>
    <tableColumn id="7" xr3:uid="{04FCEABD-CC57-3B4E-B3D2-DB6B2BE310C2}" name="Σύνολο έγκυρων απαντήσεων" dataDxfId="2185" totalsRowDxfId="2184"/>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64CDF817-1936-2245-B1D4-8FDB46E0290D}" name="Table1610870" displayName="Table1610870" ref="B36:Y39" headerRowDxfId="3764" dataDxfId="3763" totalsRowDxfId="3762">
  <autoFilter ref="B36:Y39" xr:uid="{9AF7A6FD-64EE-0841-9FF4-459EC05DEA3B}"/>
  <tableColumns count="24">
    <tableColumn id="1" xr3:uid="{541CDDD6-EFB2-F445-97F7-55A5018147A9}" name="Κατηγορία" totalsRowLabel="Σύνολο" dataDxfId="3761"/>
    <tableColumn id="2" xr3:uid="{A923AABC-F69E-BF46-81FA-605492BC3E4A}" name="Action Aid" totalsRowLabel="0,279151943" dataDxfId="3760" totalsRowDxfId="3759"/>
    <tableColumn id="3" xr3:uid="{F60DD11B-0D3D-4D4D-81D5-45DCEF193181}" name="Greenpeace" totalsRowLabel="0,720848057" dataDxfId="3758" totalsRowDxfId="3757"/>
    <tableColumn id="4" xr3:uid="{EB8AAF25-E142-DB4B-8CF0-DD49A2800B1D}" name="MAKE-A-WISH (ΚΑΝΕ-ΜΙΑ-ΕΥΧΗ ΕΛΛΑΔΟΣ)" totalsRowFunction="custom" dataDxfId="3756" totalsRowDxfId="3755">
      <totalsRowFormula>Table1610870[[#Totals],[Greenpeace]]+Table1610870[[#Totals],[Action Aid]]</totalsRowFormula>
    </tableColumn>
    <tableColumn id="5" xr3:uid="{A39DE49F-6FA0-3240-9229-34136F9B40AD}" name="Praksis" dataDxfId="3754" totalsRowDxfId="3753"/>
    <tableColumn id="6" xr3:uid="{EC599DA1-4F9E-D740-ACB5-887B79F88ED2}" name="Unicef" dataDxfId="3752" totalsRowDxfId="3751"/>
    <tableColumn id="7" xr3:uid="{C8049A1A-DAA6-F647-83F5-94E336AE5113}" name="WWF" dataDxfId="3750" totalsRowDxfId="3749"/>
    <tableColumn id="8" xr3:uid="{FB5AF63F-1259-DD4C-AB34-D66C011BD78B}" name="Αποστολή" dataDxfId="3748" totalsRowDxfId="3747"/>
    <tableColumn id="9" xr3:uid="{D3C91097-80A6-B547-8C20-65F172FE1FE4}" name="Αρκτούρος" dataDxfId="3746" totalsRowDxfId="3745"/>
    <tableColumn id="10" xr3:uid="{07A05358-0C25-3248-8107-91DD9AD2B56A}" name="Εθελοντική Ομάδα Αντιμετώπισης Καταστροφών (Ε.Ο.Μ.Α.Κ.)" dataDxfId="3744" totalsRowDxfId="3743"/>
    <tableColumn id="11" xr3:uid="{4A138A78-DECE-2C42-9056-1758CFF03317}" name="ΕΚΠΟΙΖΩ" dataDxfId="3742" totalsRowDxfId="3741"/>
    <tableColumn id="12" xr3:uid="{33CF997B-2622-4F44-BE81-C0C9B3E2A7F8}" name="Ελληνικός Ερυθρός Σταυρός" dataDxfId="3740" totalsRowDxfId="3739"/>
    <tableColumn id="13" xr3:uid="{73B2FA18-670E-EF4E-8185-3BA0F5494DD7}" name="Κιβωτός του κόσμου" dataDxfId="3738" totalsRowDxfId="3737"/>
    <tableColumn id="14" xr3:uid="{79EA8FA8-4D73-8544-8208-DF36CD158E8D}" name="Μπορούμε" dataDxfId="3736" totalsRowDxfId="3735"/>
    <tableColumn id="15" xr3:uid="{5842DB93-3F9D-044A-B15E-8A509AFBE6A9}" name="Τράπεζα Τροφίμων" dataDxfId="3734" totalsRowDxfId="3733"/>
    <tableColumn id="16" xr3:uid="{D8D0DD9A-9293-864B-ABD1-107EA8134D7B}" name="Χαμόγελο του παιδιού" dataDxfId="3732" totalsRowDxfId="3731"/>
    <tableColumn id="17" xr3:uid="{36A9C017-B3F6-7E4E-ACFE-AD784861C1CF}" name="ΙΑΤΡΟΙ ΧΩΡΙΣ ΣΥΝΟΡΑ" dataDxfId="3730" totalsRowDxfId="3729"/>
    <tableColumn id="18" xr3:uid="{8B13DB5D-1F25-8C41-82C3-C54F7EB991F9}" name="ΓΙΑΤΡΟΙ ΤΟΥ ΚΟΣΜΟΥ" dataDxfId="3728" totalsRowDxfId="3727"/>
    <tableColumn id="19" xr3:uid="{0A4BDE81-CC80-9B4E-BB0A-724898264296}" name="ΧΩΡΙΑ SOS" dataDxfId="3726" totalsRowDxfId="3725"/>
    <tableColumn id="20" xr3:uid="{E4E037FA-DAB8-4344-A3CD-D7EE5DBD628A}" name="ΑΡΣΙΣ" dataDxfId="3724" totalsRowDxfId="3723"/>
    <tableColumn id="21" xr3:uid="{21C4F4AE-E4A1-DB47-BEF2-7705C2B3BF63}" name="ΦΛΟΓΑ" dataDxfId="3722" totalsRowDxfId="3721"/>
    <tableColumn id="22" xr3:uid="{2DBE8DF6-23C7-BE4A-9BF5-C144AA8B0D83}" name="ΕΛΠΙΔΑ" dataDxfId="3720" totalsRowDxfId="3719"/>
    <tableColumn id="23" xr3:uid="{5E3652CB-9058-F74E-B232-A24650CDF4D2}" name="ΑΓΚΑΛΙΑ" dataDxfId="3718" totalsRowDxfId="3717"/>
    <tableColumn id="24" xr3:uid="{6DA6116E-40AF-294A-8210-DB811427F2EF}" name="UNESCO" dataDxfId="3716" totalsRowDxfId="3715"/>
  </tableColumns>
  <tableStyleInfo name="TableStyleLight1" showFirstColumn="0" showLastColumn="0" showRowStripes="1" showColumnStripes="0"/>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83A087E8-D6ED-A34C-81D3-646C39645945}" name="Table16264854606691" displayName="Table16264854606691" ref="B142:E150" totalsRowCount="1" headerRowDxfId="2183" dataDxfId="2182" totalsRowDxfId="2181">
  <autoFilter ref="B142:E149" xr:uid="{83A087E8-D6ED-A34C-81D3-646C39645945}"/>
  <sortState xmlns:xlrd2="http://schemas.microsoft.com/office/spreadsheetml/2017/richdata2" ref="B143:C147">
    <sortCondition descending="1" ref="C14:C19"/>
  </sortState>
  <tableColumns count="4">
    <tableColumn id="1" xr3:uid="{2C892146-F7D8-A24F-A995-8F58BAD9F456}" name="Κατηγορία" totalsRowLabel="Σύνολο" dataDxfId="2180" totalsRowDxfId="2179"/>
    <tableColumn id="4" xr3:uid="{F1B3FC68-171F-9D49-893E-2291D12D4CDF}" name="Αριθμός απαντήσεων" totalsRowFunction="custom" dataDxfId="2178" totalsRowDxfId="2177" dataCellStyle="Per cent">
      <totalsRowFormula>C149+C148</totalsRowFormula>
    </tableColumn>
    <tableColumn id="2" xr3:uid="{B7FCE33F-45C1-3B40-BE23-BFB36E79B80F}" name="Ποσοστό στο σύνολο" totalsRowFunction="custom" dataDxfId="2176" totalsRowDxfId="2175">
      <totalsRowFormula>D149+D148</totalsRowFormula>
    </tableColumn>
    <tableColumn id="3" xr3:uid="{9972BC26-4CD0-644B-B6F7-E358D0AAD73A}" name="Ποσοστό στις έγκυρες απαντήσεις" totalsRowFunction="custom" dataDxfId="2174" totalsRowDxfId="2173">
      <totalsRowFormula>E149+E148</totalsRowFormula>
    </tableColumn>
  </tableColumns>
  <tableStyleInfo name="TableStyleLight1" showFirstColumn="0" showLastColumn="0" showRowStripes="1" showColumnStripes="0"/>
</table>
</file>

<file path=xl/tables/table1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64AFAF50-F468-984E-9CDE-18AAA04D22A8}" name="Table1610274955616792" displayName="Table1610274955616792" ref="B153:H156" headerRowDxfId="2172" dataDxfId="2171" totalsRowDxfId="2170">
  <autoFilter ref="B153:H156" xr:uid="{64AFAF50-F468-984E-9CDE-18AAA04D22A8}"/>
  <tableColumns count="7">
    <tableColumn id="1" xr3:uid="{10A8C7C1-19FF-D444-9004-B9D297B86138}" name="Κατηγορία" totalsRowLabel="Σύνολο" dataDxfId="2169"/>
    <tableColumn id="2" xr3:uid="{A64E8F36-125F-BD4E-9291-33A14525AB3F}" name="1 πολύ κακή ποιότητα" totalsRowLabel="0,279151943" dataDxfId="2168" totalsRowDxfId="2167"/>
    <tableColumn id="3" xr3:uid="{2F415358-AE3A-B44A-BFF0-CB2484064676}" name="2" totalsRowLabel="0,720848057" dataDxfId="2166" totalsRowDxfId="2165"/>
    <tableColumn id="4" xr3:uid="{D0BBEB18-BBE7-AE46-B4AA-B86CC308D685}" name="3" totalsRowFunction="custom" dataDxfId="2164" totalsRowDxfId="2163">
      <totalsRowFormula>Table1610274955616792[[#Totals],[2]]+Table1610274955616792[[#Totals],[1 πολύ κακή ποιότητα]]</totalsRowFormula>
    </tableColumn>
    <tableColumn id="5" xr3:uid="{BC844863-FAC1-F64F-AF7E-15A2DD418C22}" name="4" dataDxfId="2162" totalsRowDxfId="2161"/>
    <tableColumn id="6" xr3:uid="{325CCEF0-C38F-784E-B1F4-019F0FFD7C77}" name="5 πολύ καλή ποιότητα" dataDxfId="2160" totalsRowDxfId="2159"/>
    <tableColumn id="7" xr3:uid="{1FC94160-3D4E-6148-B623-36048C35F4BD}" name="Σύνολο έγκυρων απαντήσεων" dataDxfId="2158" totalsRowDxfId="2157"/>
  </tableColumns>
  <tableStyleInfo name="TableStyleLight1" showFirstColumn="0" showLastColumn="0" showRowStripes="1" showColumnStripes="0"/>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E00F2DD9-8642-A647-9E91-2194AEE3B3F8}" name="Table161011285056626893" displayName="Table161011285056626893" ref="B159:H166" headerRowDxfId="2156" dataDxfId="2155" totalsRowDxfId="2154">
  <autoFilter ref="B159:H166" xr:uid="{E00F2DD9-8642-A647-9E91-2194AEE3B3F8}"/>
  <tableColumns count="7">
    <tableColumn id="1" xr3:uid="{815E6358-7B51-A94F-B537-CFC5464C850D}" name="Κατηγορία" totalsRowLabel="Σύνολο" dataDxfId="2153"/>
    <tableColumn id="2" xr3:uid="{13E39CFC-65AD-BC48-8D93-5FAFBB6C3CDD}" name="1 πολύ κακή ποιότητα" totalsRowLabel="0,279151943" dataDxfId="2152" totalsRowDxfId="2151"/>
    <tableColumn id="3" xr3:uid="{BD311D20-518C-F949-8908-E5149BF0CDAA}" name="2" totalsRowLabel="0,720848057" dataDxfId="2150" totalsRowDxfId="2149"/>
    <tableColumn id="4" xr3:uid="{64EBB7A3-4234-4743-B4BB-4F063865F54D}" name="3" totalsRowFunction="custom" dataDxfId="2148" totalsRowDxfId="2147">
      <totalsRowFormula>Table161011285056626893[[#Totals],[2]]+Table161011285056626893[[#Totals],[1 πολύ κακή ποιότητα]]</totalsRowFormula>
    </tableColumn>
    <tableColumn id="5" xr3:uid="{4983B81C-AF87-5743-BDA3-64C5A54968B6}" name="4" dataDxfId="2146" totalsRowDxfId="2145"/>
    <tableColumn id="6" xr3:uid="{2E7B9ECA-B106-E542-ABD2-1890CEAED4EB}" name="5 πολύ καλή ποιότητα" dataDxfId="2144" totalsRowDxfId="2143"/>
    <tableColumn id="7" xr3:uid="{4A68F896-7788-A94B-BAEA-99DA5B7A522A}" name="Σύνολο έγκυρων απαντήσεων" dataDxfId="2142" totalsRowDxfId="2141"/>
  </tableColumns>
  <tableStyleInfo name="TableStyleLight1" showFirstColumn="0" showLastColumn="0" showRowStripes="1" showColumnStripes="0"/>
</table>
</file>

<file path=xl/tables/table1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7CC36F75-25BB-914B-A5B5-E17AB779C987}" name="Table16101112295157637694" displayName="Table16101112295157637694" ref="B169:H183" headerRowDxfId="2140" dataDxfId="2139" totalsRowDxfId="2138">
  <autoFilter ref="B169:H183" xr:uid="{7CC36F75-25BB-914B-A5B5-E17AB779C987}"/>
  <tableColumns count="7">
    <tableColumn id="1" xr3:uid="{666BC533-4FEA-3544-9345-3ADABDB1BC19}" name="Κατηγορία" totalsRowLabel="Σύνολο" dataDxfId="2137"/>
    <tableColumn id="2" xr3:uid="{B60B108B-DA99-1248-8E3F-7B33B480DF6B}" name="1 πολύ κακή ποιότητα" totalsRowLabel="0,279151943" dataDxfId="2136" totalsRowDxfId="2135"/>
    <tableColumn id="3" xr3:uid="{87246B03-BB75-5F4E-B879-A7C1866F8C06}" name="2" totalsRowLabel="0,720848057" dataDxfId="2134" totalsRowDxfId="2133"/>
    <tableColumn id="4" xr3:uid="{7DC512DA-BABE-D44F-818A-75236DD35801}" name="3" totalsRowFunction="custom" dataDxfId="2132" totalsRowDxfId="2131">
      <totalsRowFormula>Table16101112295157637694[[#Totals],[2]]+Table16101112295157637694[[#Totals],[1 πολύ κακή ποιότητα]]</totalsRowFormula>
    </tableColumn>
    <tableColumn id="5" xr3:uid="{429B87DB-12D8-3C4F-9294-486F1E497352}" name="4" dataDxfId="2130" totalsRowDxfId="2129"/>
    <tableColumn id="6" xr3:uid="{8F2B8FB2-9632-C643-B559-F071FB93FD92}" name="5 πολύ καλή ποιότητα" dataDxfId="2128" totalsRowDxfId="2127"/>
    <tableColumn id="7" xr3:uid="{EC670959-4760-DE47-8B3E-606365311801}" name="Σύνολο έγκυρων απαντήσεων" dataDxfId="2126" totalsRowDxfId="2125"/>
  </tableColumns>
  <tableStyleInfo name="TableStyleLight1" showFirstColumn="0" showLastColumn="0" showRowStripes="1" showColumnStripes="0"/>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D761850E-0BFF-F649-9964-E906469C397F}" name="Table16101112133052586477101" displayName="Table16101112133052586477101" ref="B186:H193" headerRowDxfId="2124" dataDxfId="2123" totalsRowDxfId="2122">
  <autoFilter ref="B186:H193" xr:uid="{D761850E-0BFF-F649-9964-E906469C397F}"/>
  <tableColumns count="7">
    <tableColumn id="1" xr3:uid="{A317E834-E819-3246-BD94-8687B1E6CB1E}" name="Κατηγορία" totalsRowLabel="Σύνολο" dataDxfId="2121"/>
    <tableColumn id="2" xr3:uid="{E690ECCC-8C8D-9B43-9369-E2C37BF3B064}" name="1 πολύ κακή ποιότητα" totalsRowLabel="0,279151943" dataDxfId="2120" totalsRowDxfId="2119"/>
    <tableColumn id="3" xr3:uid="{1198B91F-02BF-C547-82EA-4767DA8CC227}" name="2" totalsRowLabel="0,720848057" dataDxfId="2118" totalsRowDxfId="2117"/>
    <tableColumn id="4" xr3:uid="{DBF75D35-157A-A94E-A244-0330D81A4117}" name="3" totalsRowFunction="custom" dataDxfId="2116" totalsRowDxfId="2115">
      <totalsRowFormula>Table16101112133052586477101[[#Totals],[2]]+Table16101112133052586477101[[#Totals],[1 πολύ κακή ποιότητα]]</totalsRowFormula>
    </tableColumn>
    <tableColumn id="5" xr3:uid="{CEB9FE00-C8EB-0B40-B5F0-BD09B085DC55}" name="4" dataDxfId="2114" totalsRowDxfId="2113"/>
    <tableColumn id="6" xr3:uid="{A5E95883-0FE9-774B-867C-E7705526A6E2}" name="5 πολύ καλή ποιότητα" dataDxfId="2112" totalsRowDxfId="2111"/>
    <tableColumn id="7" xr3:uid="{EDB21B8D-ACE6-184D-8D11-BDD80BC8A765}" name="Σύνολο έγκυρων απαντήσεων" dataDxfId="2110" totalsRowDxfId="2109"/>
  </tableColumns>
  <tableStyleInfo name="TableStyleLight1" showFirstColumn="0" showLastColumn="0" showRowStripes="1" showColumnStripes="0"/>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D7FDFDDB-FC60-024D-AEF6-C9F5900EACC7}" name="Table1610111213143153596578102" displayName="Table1610111213143153596578102" ref="B196:H201" headerRowDxfId="2108" dataDxfId="2107" totalsRowDxfId="2106">
  <autoFilter ref="B196:H201" xr:uid="{D7FDFDDB-FC60-024D-AEF6-C9F5900EACC7}"/>
  <tableColumns count="7">
    <tableColumn id="1" xr3:uid="{ED51115F-B06D-E54C-80A0-BFD77D4C2072}" name="Κατηγορία" totalsRowLabel="Σύνολο" dataDxfId="2105"/>
    <tableColumn id="2" xr3:uid="{ABF7F6A6-9057-064E-B94B-8E855FDCB839}" name="1 πολύ κακή ποιότητα" totalsRowLabel="0,279151943" dataDxfId="2104" totalsRowDxfId="2103"/>
    <tableColumn id="3" xr3:uid="{74106114-1E4D-B24B-B109-86C6ABCB3865}" name="2" totalsRowLabel="0,720848057" dataDxfId="2102" totalsRowDxfId="2101"/>
    <tableColumn id="4" xr3:uid="{64078ED8-4AF8-AE45-815A-F3DE486FA29F}" name="3" totalsRowFunction="custom" dataDxfId="2100" totalsRowDxfId="2099">
      <totalsRowFormula>Table1610111213143153596578102[[#Totals],[2]]+Table1610111213143153596578102[[#Totals],[1 πολύ κακή ποιότητα]]</totalsRowFormula>
    </tableColumn>
    <tableColumn id="5" xr3:uid="{D02E3A16-FAC3-1443-A737-CA88592C498D}" name="4" dataDxfId="2098" totalsRowDxfId="2097"/>
    <tableColumn id="6" xr3:uid="{C00F11AC-43D6-0D4B-8162-10A02277136D}" name="5 πολύ καλή ποιότητα" dataDxfId="2096" totalsRowDxfId="2095"/>
    <tableColumn id="7" xr3:uid="{FC04E1B8-5B86-9443-9DCA-08AB1781F2DD}" name="Σύνολο έγκυρων απαντήσεων" dataDxfId="2094" totalsRowDxfId="2093"/>
  </tableColumns>
  <tableStyleInfo name="TableStyleLight1" showFirstColumn="0" showLastColumn="0" showRowStripes="1" showColumnStripes="0"/>
</table>
</file>

<file path=xl/tables/table1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AEBFFD69-C38C-6F40-BDDE-09CF87AE0D74}" name="Table162648546066103" displayName="Table162648546066103" ref="B206:E214" totalsRowCount="1" headerRowDxfId="2092" dataDxfId="2091" totalsRowDxfId="2090">
  <autoFilter ref="B206:E213" xr:uid="{AEBFFD69-C38C-6F40-BDDE-09CF87AE0D74}"/>
  <sortState xmlns:xlrd2="http://schemas.microsoft.com/office/spreadsheetml/2017/richdata2" ref="B207:C211">
    <sortCondition descending="1" ref="C14:C19"/>
  </sortState>
  <tableColumns count="4">
    <tableColumn id="1" xr3:uid="{121A82CF-B1D1-1140-B66D-F713CF824EFE}" name="Κατηγορία" totalsRowLabel="Σύνολο" dataDxfId="2089" totalsRowDxfId="2088"/>
    <tableColumn id="4" xr3:uid="{CB7127AA-3BDF-3946-8253-E34AFEB26C24}" name="Αριθμός απαντήσεων" totalsRowFunction="custom" dataDxfId="2087" totalsRowDxfId="2086" dataCellStyle="Per cent">
      <totalsRowFormula>C213+C212</totalsRowFormula>
    </tableColumn>
    <tableColumn id="2" xr3:uid="{18C4BE11-4AFC-B64F-A611-C8885C4354D4}" name="Ποσοστό στο σύνολο" totalsRowFunction="custom" dataDxfId="2085" totalsRowDxfId="2084">
      <totalsRowFormula>D213+D212</totalsRowFormula>
    </tableColumn>
    <tableColumn id="3" xr3:uid="{186F2103-FFCA-394D-9E8E-292BE9E56855}" name="Ποσοστό στις έγκυρες απαντήσεις" totalsRowFunction="custom" dataDxfId="2083" totalsRowDxfId="2082">
      <totalsRowFormula>E213+E212</totalsRowFormula>
    </tableColumn>
  </tableColumns>
  <tableStyleInfo name="TableStyleLight1" showFirstColumn="0" showLastColumn="0" showRowStripes="1" showColumnStripes="0"/>
</table>
</file>

<file path=xl/tables/table1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E8487458-11F7-DE41-A558-A5E07D2E2990}" name="Table16102749556167104" displayName="Table16102749556167104" ref="B217:H220" headerRowDxfId="2081" dataDxfId="2080" totalsRowDxfId="2079">
  <autoFilter ref="B217:H220" xr:uid="{E8487458-11F7-DE41-A558-A5E07D2E2990}"/>
  <tableColumns count="7">
    <tableColumn id="1" xr3:uid="{553DDFEC-8BD0-9C4A-8E24-84C88CBB4228}" name="Κατηγορία" totalsRowLabel="Σύνολο" dataDxfId="2078"/>
    <tableColumn id="2" xr3:uid="{D05D8B9D-2597-D447-B37D-F4D2288826E0}" name="1 πολύ κακή ποιότητα" totalsRowLabel="0,279151943" dataDxfId="2077" totalsRowDxfId="2076"/>
    <tableColumn id="3" xr3:uid="{03D1B402-9E2F-AA40-BFB1-57BF0E098855}" name="2" totalsRowLabel="0,720848057" dataDxfId="2075" totalsRowDxfId="2074"/>
    <tableColumn id="4" xr3:uid="{3899F38C-BAD6-5E43-AEDC-1433D18EE9A7}" name="3" totalsRowFunction="custom" dataDxfId="2073" totalsRowDxfId="2072">
      <totalsRowFormula>Table16102749556167104[[#Totals],[2]]+Table16102749556167104[[#Totals],[1 πολύ κακή ποιότητα]]</totalsRowFormula>
    </tableColumn>
    <tableColumn id="5" xr3:uid="{89EA5C9E-2B08-D941-8A36-7AF68F372D9F}" name="4" dataDxfId="2071" totalsRowDxfId="2070"/>
    <tableColumn id="6" xr3:uid="{8E552DC2-6850-414C-8913-8950033C20D7}" name="5 πολύ καλή ποιότητα" dataDxfId="2069" totalsRowDxfId="2068"/>
    <tableColumn id="7" xr3:uid="{5DA74DB1-522F-294A-B18D-C42894089ED6}" name="Σύνολο έγκυρων απαντήσεων" dataDxfId="2067" totalsRowDxfId="2066"/>
  </tableColumns>
  <tableStyleInfo name="TableStyleLight1" showFirstColumn="0" showLastColumn="0" showRowStripes="1" showColumnStripes="0"/>
</table>
</file>

<file path=xl/tables/table1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E42169B8-3F4D-9049-86E4-4F9BA1B7AE1E}" name="Table1610112850566268105" displayName="Table1610112850566268105" ref="B223:H230" headerRowDxfId="2065" dataDxfId="2064" totalsRowDxfId="2063">
  <autoFilter ref="B223:H230" xr:uid="{E42169B8-3F4D-9049-86E4-4F9BA1B7AE1E}"/>
  <tableColumns count="7">
    <tableColumn id="1" xr3:uid="{00C21F88-25B1-E244-8E9F-7E7B0E92C569}" name="Κατηγορία" totalsRowLabel="Σύνολο" dataDxfId="2062"/>
    <tableColumn id="2" xr3:uid="{EB0FFE8F-BF88-B742-A864-E0EC2C8F6147}" name="1 πολύ κακή ποιότητα" totalsRowLabel="0,279151943" dataDxfId="2061" totalsRowDxfId="2060"/>
    <tableColumn id="3" xr3:uid="{38726D4D-5E72-494B-8271-3375E3A099F8}" name="2" totalsRowLabel="0,720848057" dataDxfId="2059" totalsRowDxfId="2058"/>
    <tableColumn id="4" xr3:uid="{16682BAC-DB29-FC48-943F-651E7957C01D}" name="3" totalsRowFunction="custom" dataDxfId="2057" totalsRowDxfId="2056">
      <totalsRowFormula>Table1610112850566268105[[#Totals],[2]]+Table1610112850566268105[[#Totals],[1 πολύ κακή ποιότητα]]</totalsRowFormula>
    </tableColumn>
    <tableColumn id="5" xr3:uid="{35743E6A-5E0B-3649-9AEE-66F62BE5FCD1}" name="4" dataDxfId="2055" totalsRowDxfId="2054"/>
    <tableColumn id="6" xr3:uid="{C4250515-54AA-0B44-B9C6-2C175590B44D}" name="5 πολύ καλή ποιότητα" dataDxfId="2053" totalsRowDxfId="2052"/>
    <tableColumn id="7" xr3:uid="{E48D8C01-2E6C-634A-B29F-B9909085552E}" name="Σύνολο έγκυρων απαντήσεων" dataDxfId="2051" totalsRowDxfId="2050"/>
  </tableColumns>
  <tableStyleInfo name="TableStyleLight1" showFirstColumn="0" showLastColumn="0" showRowStripes="1" showColumnStripes="0"/>
</table>
</file>

<file path=xl/tables/table1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92F296B3-6C7A-8749-8BFA-939E5318F377}" name="Table161011122951576376106" displayName="Table161011122951576376106" ref="B233:H247" headerRowDxfId="2049" dataDxfId="2048" totalsRowDxfId="2047">
  <autoFilter ref="B233:H247" xr:uid="{92F296B3-6C7A-8749-8BFA-939E5318F377}"/>
  <tableColumns count="7">
    <tableColumn id="1" xr3:uid="{D383C609-F209-CA44-BE0E-02F573BB7D4E}" name="Κατηγορία" totalsRowLabel="Σύνολο" dataDxfId="2046"/>
    <tableColumn id="2" xr3:uid="{049808DA-56A4-7F49-B45D-03563E710DF3}" name="1 πολύ κακή ποιότητα" totalsRowLabel="0,279151943" dataDxfId="2045" totalsRowDxfId="2044"/>
    <tableColumn id="3" xr3:uid="{ED9E24E3-AFA9-1D49-83EE-D573DBE77372}" name="2" totalsRowLabel="0,720848057" dataDxfId="2043" totalsRowDxfId="2042"/>
    <tableColumn id="4" xr3:uid="{6F0616A1-FDF8-5F46-891A-1DD71EB4C4FF}" name="3" totalsRowFunction="custom" dataDxfId="2041" totalsRowDxfId="2040">
      <totalsRowFormula>Table161011122951576376106[[#Totals],[2]]+Table161011122951576376106[[#Totals],[1 πολύ κακή ποιότητα]]</totalsRowFormula>
    </tableColumn>
    <tableColumn id="5" xr3:uid="{131AA6C0-DDB4-4B47-8137-2DC96635E9D8}" name="4" dataDxfId="2039" totalsRowDxfId="2038"/>
    <tableColumn id="6" xr3:uid="{6D984A44-49B7-224E-BAF6-238F38712B78}" name="5 πολύ καλή ποιότητα" dataDxfId="2037" totalsRowDxfId="2036"/>
    <tableColumn id="7" xr3:uid="{7491CF0B-8D0F-8743-923A-629D20852E1E}" name="Σύνολο έγκυρων απαντήσεων" dataDxfId="2035" totalsRowDxfId="2034"/>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2EFF125C-3532-3F43-B575-FE00A0A9B961}" name="Table161011971" displayName="Table161011971" ref="B42:Y48" headerRowDxfId="3714" dataDxfId="3713" totalsRowDxfId="3712">
  <autoFilter ref="B42:Y48" xr:uid="{65475312-3B30-D546-AEB2-9A30E8F15040}"/>
  <tableColumns count="24">
    <tableColumn id="1" xr3:uid="{0B14B955-F059-3542-B68A-950F59B7E3DF}" name="Κατηγορία" totalsRowLabel="Σύνολο" dataDxfId="3711"/>
    <tableColumn id="2" xr3:uid="{6F4CA6C9-0754-824D-8E7A-8653BDD01BAC}" name="Action Aid" totalsRowLabel="0,279151943" dataDxfId="3710" totalsRowDxfId="3709"/>
    <tableColumn id="3" xr3:uid="{AD389433-19A1-E14C-BC6A-7AA6FFBBC40A}" name="Greenpeace" totalsRowLabel="0,720848057" dataDxfId="3708" totalsRowDxfId="3707"/>
    <tableColumn id="4" xr3:uid="{8B00F45D-C9A5-E949-AE39-317413A37D6A}" name="MAKE-A-WISH (ΚΑΝΕ-ΜΙΑ-ΕΥΧΗ ΕΛΛΑΔΟΣ)" totalsRowFunction="custom" dataDxfId="3706" totalsRowDxfId="3705">
      <totalsRowFormula>Table161011971[[#Totals],[Greenpeace]]+Table161011971[[#Totals],[Action Aid]]</totalsRowFormula>
    </tableColumn>
    <tableColumn id="5" xr3:uid="{B0816CFF-2172-9742-9A95-DD3AF1677237}" name="Praksis" dataDxfId="3704" totalsRowDxfId="3703"/>
    <tableColumn id="6" xr3:uid="{379323E6-3114-2240-A132-5A3E9EEB15D1}" name="Unicef" dataDxfId="3702" totalsRowDxfId="3701"/>
    <tableColumn id="7" xr3:uid="{B5027B3B-A0C7-0848-A95A-31D2079D35A9}" name="WWF" dataDxfId="3700" totalsRowDxfId="3699"/>
    <tableColumn id="8" xr3:uid="{453E102E-70DF-4E45-B093-F9DC1F73A130}" name="Αποστολή" dataDxfId="3698" totalsRowDxfId="3697"/>
    <tableColumn id="9" xr3:uid="{D11B9D88-1D93-B947-BB54-B587ABF94715}" name="Αρκτούρος" dataDxfId="3696" totalsRowDxfId="3695"/>
    <tableColumn id="10" xr3:uid="{CF411B81-8446-A344-A65D-9995E8ACC954}" name="Εθελοντική Ομάδα Αντιμετώπισης Καταστροφών (Ε.Ο.Μ.Α.Κ.)" dataDxfId="3694" totalsRowDxfId="3693"/>
    <tableColumn id="11" xr3:uid="{93B4A8A3-79CC-3443-B1CE-732332EAF487}" name="ΕΚΠΟΙΖΩ" dataDxfId="3692" totalsRowDxfId="3691"/>
    <tableColumn id="12" xr3:uid="{0AA24F7C-74B0-6D44-A5F4-B26C0DC32B27}" name="Ελληνικός Ερυθρός Σταυρός" dataDxfId="3690" totalsRowDxfId="3689"/>
    <tableColumn id="13" xr3:uid="{0CCD7AD4-4FCB-6A4C-8F49-7059FF3D0C1D}" name="Κιβωτός του κόσμου" dataDxfId="3688" totalsRowDxfId="3687"/>
    <tableColumn id="14" xr3:uid="{734C2E7F-A8C4-FE48-9362-955B9CA16FFA}" name="Μπορούμε" dataDxfId="3686" totalsRowDxfId="3685"/>
    <tableColumn id="15" xr3:uid="{95C6899E-0F37-F741-9340-75A91D4B02B6}" name="Τράπεζα Τροφίμων" dataDxfId="3684" totalsRowDxfId="3683"/>
    <tableColumn id="16" xr3:uid="{E70EE2DE-8383-7642-A885-F15546891530}" name="Χαμόγελο του παιδιού" dataDxfId="3682" totalsRowDxfId="3681"/>
    <tableColumn id="17" xr3:uid="{5B291F45-8BBE-0446-80CA-B0809FD96B9D}" name="ΙΑΤΡΟΙ ΧΩΡΙΣ ΣΥΝΟΡΑ" dataDxfId="3680" totalsRowDxfId="3679"/>
    <tableColumn id="18" xr3:uid="{744C45EC-23C8-5447-B49D-D39F44D464C7}" name="ΓΙΑΤΡΟΙ ΤΟΥ ΚΟΣΜΟΥ" dataDxfId="3678" totalsRowDxfId="3677"/>
    <tableColumn id="19" xr3:uid="{F3770FD8-92D4-924C-98F6-673F5D7016B7}" name="ΧΩΡΙΑ SOS" dataDxfId="3676" totalsRowDxfId="3675"/>
    <tableColumn id="20" xr3:uid="{7001E52F-20C2-5B40-8140-7C67DEE10D5B}" name="ΑΡΣΙΣ" dataDxfId="3674" totalsRowDxfId="3673"/>
    <tableColumn id="21" xr3:uid="{70AD4328-197B-9648-B1F3-89715A55FCEF}" name="ΦΛΟΓΑ" dataDxfId="3672" totalsRowDxfId="3671"/>
    <tableColumn id="22" xr3:uid="{8A869425-2609-3D4E-BC60-509AFF590F5E}" name="ΕΛΠΙΔΑ" dataDxfId="3670" totalsRowDxfId="3669"/>
    <tableColumn id="23" xr3:uid="{9928E8B0-80BE-A144-8E2F-A82B5168E4E6}" name="ΑΓΚΑΛΙΑ" dataDxfId="3668" totalsRowDxfId="3667"/>
    <tableColumn id="24" xr3:uid="{76D18830-7E55-834E-9708-13E17BD0DA9E}" name="UNESCO" dataDxfId="3666" totalsRowDxfId="3665"/>
  </tableColumns>
  <tableStyleInfo name="TableStyleLight1" showFirstColumn="0" showLastColumn="0" showRowStripes="1" showColumnStripes="0"/>
</table>
</file>

<file path=xl/tables/table1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4B0E3A70-27D6-D04B-AF2E-100BAE886366}" name="Table16101112133052586477119" displayName="Table16101112133052586477119" ref="B250:H257" headerRowDxfId="2033" dataDxfId="2032" totalsRowDxfId="2031">
  <autoFilter ref="B250:H257" xr:uid="{4B0E3A70-27D6-D04B-AF2E-100BAE886366}"/>
  <tableColumns count="7">
    <tableColumn id="1" xr3:uid="{1E1F7659-9AD7-8D4E-BAD4-252CFA4909C7}" name="Κατηγορία" totalsRowLabel="Σύνολο" dataDxfId="2030"/>
    <tableColumn id="2" xr3:uid="{2CF528AE-E343-9B46-8B2E-C7F715F16F3F}" name="1 πολύ κακή ποιότητα" totalsRowLabel="0,279151943" dataDxfId="2029" totalsRowDxfId="2028"/>
    <tableColumn id="3" xr3:uid="{F43FB75F-B315-814B-B56A-01763A153BF2}" name="2" totalsRowLabel="0,720848057" dataDxfId="2027" totalsRowDxfId="2026"/>
    <tableColumn id="4" xr3:uid="{F712549B-1CF8-3041-9923-BFD234CBA962}" name="3" totalsRowFunction="custom" dataDxfId="2025" totalsRowDxfId="2024">
      <totalsRowFormula>Table16101112133052586477119[[#Totals],[2]]+Table16101112133052586477119[[#Totals],[1 πολύ κακή ποιότητα]]</totalsRowFormula>
    </tableColumn>
    <tableColumn id="5" xr3:uid="{DAFC8E0E-BCA8-1A47-9056-9F8200825DCF}" name="4" dataDxfId="2023" totalsRowDxfId="2022"/>
    <tableColumn id="6" xr3:uid="{177E8497-7149-5F40-859C-C9ABC7B23C3A}" name="5 πολύ καλή ποιότητα" dataDxfId="2021" totalsRowDxfId="2020"/>
    <tableColumn id="7" xr3:uid="{FA37D7C6-8341-6F4A-A3B2-38D54C453EE9}" name="Σύνολο έγκυρων απαντήσεων" dataDxfId="2019" totalsRowDxfId="2018"/>
  </tableColumns>
  <tableStyleInfo name="TableStyleLight1" showFirstColumn="0" showLastColumn="0" showRowStripes="1" showColumnStripes="0"/>
</table>
</file>

<file path=xl/tables/table1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5869922F-65F8-5C43-ACDF-2240E21CF2A9}" name="Table1610111213143153596578120" displayName="Table1610111213143153596578120" ref="B260:H265" headerRowDxfId="2017" dataDxfId="2016" totalsRowDxfId="2015">
  <autoFilter ref="B260:H265" xr:uid="{5869922F-65F8-5C43-ACDF-2240E21CF2A9}"/>
  <tableColumns count="7">
    <tableColumn id="1" xr3:uid="{065E6412-F920-7B44-AD72-A2F295A5B0EA}" name="Κατηγορία" totalsRowLabel="Σύνολο" dataDxfId="2014"/>
    <tableColumn id="2" xr3:uid="{13434712-995C-9047-AB74-531E815243A6}" name="1 πολύ κακή ποιότητα" totalsRowLabel="0,279151943" dataDxfId="2013" totalsRowDxfId="2012"/>
    <tableColumn id="3" xr3:uid="{4FF789BC-BFE4-2C41-B422-FDABAAAF0C12}" name="2" totalsRowLabel="0,720848057" dataDxfId="2011" totalsRowDxfId="2010"/>
    <tableColumn id="4" xr3:uid="{F0FA34BF-128A-B944-A41B-F33D28994037}" name="3" totalsRowFunction="custom" dataDxfId="2009" totalsRowDxfId="2008">
      <totalsRowFormula>Table1610111213143153596578120[[#Totals],[2]]+Table1610111213143153596578120[[#Totals],[1 πολύ κακή ποιότητα]]</totalsRowFormula>
    </tableColumn>
    <tableColumn id="5" xr3:uid="{0FEB203D-481C-424A-B408-E143B9B28CB8}" name="4" dataDxfId="2007" totalsRowDxfId="2006"/>
    <tableColumn id="6" xr3:uid="{45C8A9DD-C50C-A048-8952-3B7BE7DDD18C}" name="5 πολύ καλή ποιότητα" dataDxfId="2005" totalsRowDxfId="2004"/>
    <tableColumn id="7" xr3:uid="{D2BC6260-14EC-6D4B-B871-F939291E76B1}" name="Σύνολο έγκυρων απαντήσεων" dataDxfId="2003" totalsRowDxfId="2002"/>
  </tableColumns>
  <tableStyleInfo name="TableStyleLight1" showFirstColumn="0" showLastColumn="0" showRowStripes="1" showColumnStripes="0"/>
</table>
</file>

<file path=xl/tables/table1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0E8911B2-8ABD-6C46-8A64-2F526A6455B3}" name="Table162648546066121" displayName="Table162648546066121" ref="B270:E278" totalsRowCount="1" headerRowDxfId="2001" dataDxfId="2000" totalsRowDxfId="1999">
  <autoFilter ref="B270:E277" xr:uid="{0E8911B2-8ABD-6C46-8A64-2F526A6455B3}"/>
  <sortState xmlns:xlrd2="http://schemas.microsoft.com/office/spreadsheetml/2017/richdata2" ref="B271:C275">
    <sortCondition descending="1" ref="C14:C19"/>
  </sortState>
  <tableColumns count="4">
    <tableColumn id="1" xr3:uid="{EEC7C754-B9B8-A94B-BB91-A8753984BB8C}" name="Κατηγορία" totalsRowLabel="Σύνολο" dataDxfId="1998" totalsRowDxfId="1997"/>
    <tableColumn id="4" xr3:uid="{409A9A9D-7D73-444E-AFF3-4EDFD526520D}" name="Αριθμός απαντήσεων" totalsRowFunction="custom" dataDxfId="1996" totalsRowDxfId="1995" dataCellStyle="Per cent">
      <totalsRowFormula>C277+C276</totalsRowFormula>
    </tableColumn>
    <tableColumn id="2" xr3:uid="{EC1AD6FF-25E2-074E-817F-A1FB9CFC7D8F}" name="Ποσοστό στο σύνολο" totalsRowFunction="custom" dataDxfId="1994" totalsRowDxfId="1993">
      <totalsRowFormula>D277+D276</totalsRowFormula>
    </tableColumn>
    <tableColumn id="3" xr3:uid="{FC76B7B3-4E7A-9545-8C2B-01A6988014AC}" name="Ποσοστό στις έγκυρες απαντήσεις" totalsRowFunction="custom" dataDxfId="1992" totalsRowDxfId="1991">
      <totalsRowFormula>E277+E276</totalsRowFormula>
    </tableColumn>
  </tableColumns>
  <tableStyleInfo name="TableStyleLight1" showFirstColumn="0" showLastColumn="0" showRowStripes="1" showColumnStripes="0"/>
</table>
</file>

<file path=xl/tables/table1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B0E078CC-4693-E947-BC20-96328362D1A0}" name="Table16102749556167122" displayName="Table16102749556167122" ref="B281:H284" headerRowDxfId="1990" dataDxfId="1989" totalsRowDxfId="1988">
  <autoFilter ref="B281:H284" xr:uid="{B0E078CC-4693-E947-BC20-96328362D1A0}"/>
  <tableColumns count="7">
    <tableColumn id="1" xr3:uid="{B248C745-9AE5-C241-8CBB-2715B81F4B8D}" name="Κατηγορία" totalsRowLabel="Σύνολο" dataDxfId="1987"/>
    <tableColumn id="2" xr3:uid="{329C57F7-F5B4-9E4E-939C-AD7C022346D3}" name="1 πολύ κακή ποιότητα" totalsRowLabel="0,279151943" dataDxfId="1986" totalsRowDxfId="1985"/>
    <tableColumn id="3" xr3:uid="{F8B13C6B-0178-E748-AD0A-3A7F54A675D6}" name="2" totalsRowLabel="0,720848057" dataDxfId="1984" totalsRowDxfId="1983"/>
    <tableColumn id="4" xr3:uid="{E883B8E6-C29E-D744-8196-2C9367C97BB2}" name="3" totalsRowFunction="custom" dataDxfId="1982" totalsRowDxfId="1981">
      <totalsRowFormula>Table16102749556167122[[#Totals],[2]]+Table16102749556167122[[#Totals],[1 πολύ κακή ποιότητα]]</totalsRowFormula>
    </tableColumn>
    <tableColumn id="5" xr3:uid="{834AF4E7-F855-9E4E-BAB3-AB21018484DA}" name="4" dataDxfId="1980" totalsRowDxfId="1979"/>
    <tableColumn id="6" xr3:uid="{3804EA7A-F154-1248-BF06-91C0DFCC85D8}" name="5 πολύ καλή ποιότητα" dataDxfId="1978" totalsRowDxfId="1977"/>
    <tableColumn id="7" xr3:uid="{AF8B657D-EEAE-9E4F-957C-B4921A30FE38}" name="Σύνολο έγκυρων απαντήσεων" dataDxfId="1976" totalsRowDxfId="1975"/>
  </tableColumns>
  <tableStyleInfo name="TableStyleLight1" showFirstColumn="0" showLastColumn="0" showRowStripes="1" showColumnStripes="0"/>
</table>
</file>

<file path=xl/tables/table1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6D13E836-15DF-644A-97D8-DA4979C1AF34}" name="Table1610112850566268123" displayName="Table1610112850566268123" ref="B287:H294" headerRowDxfId="1974" dataDxfId="1973" totalsRowDxfId="1972">
  <autoFilter ref="B287:H294" xr:uid="{6D13E836-15DF-644A-97D8-DA4979C1AF34}"/>
  <tableColumns count="7">
    <tableColumn id="1" xr3:uid="{DB84C9BF-8977-1840-8D78-945C5E3A5202}" name="Κατηγορία" totalsRowLabel="Σύνολο" dataDxfId="1971"/>
    <tableColumn id="2" xr3:uid="{F5430EAE-DE45-9344-B05B-B29D8FCEF38D}" name="1 πολύ κακή ποιότητα" totalsRowLabel="0,279151943" dataDxfId="1970" totalsRowDxfId="1969"/>
    <tableColumn id="3" xr3:uid="{FC0BE88E-0F76-524B-9BF9-9E87011F3F80}" name="2" totalsRowLabel="0,720848057" dataDxfId="1968" totalsRowDxfId="1967"/>
    <tableColumn id="4" xr3:uid="{BC031B12-CEB7-AD46-95AA-2403F2C4E9FA}" name="3" totalsRowFunction="custom" dataDxfId="1966" totalsRowDxfId="1965">
      <totalsRowFormula>Table1610112850566268123[[#Totals],[2]]+Table1610112850566268123[[#Totals],[1 πολύ κακή ποιότητα]]</totalsRowFormula>
    </tableColumn>
    <tableColumn id="5" xr3:uid="{2016A8CD-25AB-E548-A326-7D687863103D}" name="4" dataDxfId="1964" totalsRowDxfId="1963"/>
    <tableColumn id="6" xr3:uid="{F0504047-9485-3C4A-BBFA-AEA8D117157F}" name="5 πολύ καλή ποιότητα" dataDxfId="1962" totalsRowDxfId="1961"/>
    <tableColumn id="7" xr3:uid="{1622D46E-3437-C64E-A8A5-3D0E11CCB597}" name="Σύνολο έγκυρων απαντήσεων" dataDxfId="1960" totalsRowDxfId="1959"/>
  </tableColumns>
  <tableStyleInfo name="TableStyleLight1" showFirstColumn="0" showLastColumn="0" showRowStripes="1" showColumnStripes="0"/>
</table>
</file>

<file path=xl/tables/table1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4FF4EBF4-AEB5-034B-8AE0-205216D236DF}" name="Table161011122951576376124" displayName="Table161011122951576376124" ref="B297:H311" headerRowDxfId="1958" dataDxfId="1957" totalsRowDxfId="1956">
  <autoFilter ref="B297:H311" xr:uid="{4FF4EBF4-AEB5-034B-8AE0-205216D236DF}"/>
  <tableColumns count="7">
    <tableColumn id="1" xr3:uid="{EB7AE308-6CA4-0C4E-AC4C-F12B2A31F89B}" name="Κατηγορία" totalsRowLabel="Σύνολο" dataDxfId="1955"/>
    <tableColumn id="2" xr3:uid="{43899460-6764-FD4D-ADCC-9773F11ED2D0}" name="1 πολύ κακή ποιότητα" totalsRowLabel="0,279151943" dataDxfId="1954" totalsRowDxfId="1953"/>
    <tableColumn id="3" xr3:uid="{16191D33-9090-834E-9F5A-63C02E21F8FB}" name="2" totalsRowLabel="0,720848057" dataDxfId="1952" totalsRowDxfId="1951"/>
    <tableColumn id="4" xr3:uid="{987BE9AA-DBB8-A74E-86F2-8BD6A6F35BE0}" name="3" totalsRowFunction="custom" dataDxfId="1950" totalsRowDxfId="1949">
      <totalsRowFormula>Table161011122951576376124[[#Totals],[2]]+Table161011122951576376124[[#Totals],[1 πολύ κακή ποιότητα]]</totalsRowFormula>
    </tableColumn>
    <tableColumn id="5" xr3:uid="{AC87A854-CE3B-E84E-BA2E-4ACEC2B8B229}" name="4" dataDxfId="1948" totalsRowDxfId="1947"/>
    <tableColumn id="6" xr3:uid="{479E20DD-0354-784B-824E-1806CB11477A}" name="5 πολύ καλή ποιότητα" dataDxfId="1946" totalsRowDxfId="1945"/>
    <tableColumn id="7" xr3:uid="{523B43B0-7602-2040-9615-ACB31250F3B0}" name="Σύνολο έγκυρων απαντήσεων" dataDxfId="1944" totalsRowDxfId="1943"/>
  </tableColumns>
  <tableStyleInfo name="TableStyleLight1" showFirstColumn="0" showLastColumn="0" showRowStripes="1" showColumnStripes="0"/>
</table>
</file>

<file path=xl/tables/table1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EF51894B-BE2F-AF48-995E-D7D07B9F4502}" name="Table16101112133052586477125" displayName="Table16101112133052586477125" ref="B314:H321" headerRowDxfId="1942" dataDxfId="1941" totalsRowDxfId="1940">
  <autoFilter ref="B314:H321" xr:uid="{EF51894B-BE2F-AF48-995E-D7D07B9F4502}"/>
  <tableColumns count="7">
    <tableColumn id="1" xr3:uid="{B9DAD35C-B602-2B45-8220-C727B8A9E8EB}" name="Κατηγορία" totalsRowLabel="Σύνολο" dataDxfId="1939"/>
    <tableColumn id="2" xr3:uid="{8A20CB96-6E0D-2D47-8DE3-CB9045C55EDF}" name="1 πολύ κακή ποιότητα" totalsRowLabel="0,279151943" dataDxfId="1938" totalsRowDxfId="1937"/>
    <tableColumn id="3" xr3:uid="{04623DD9-0632-C54A-8E19-D494B8548C1C}" name="2" totalsRowLabel="0,720848057" dataDxfId="1936" totalsRowDxfId="1935"/>
    <tableColumn id="4" xr3:uid="{9DB9EB76-9B6C-1847-93A0-D906D7A9AD8D}" name="3" totalsRowFunction="custom" dataDxfId="1934" totalsRowDxfId="1933">
      <totalsRowFormula>Table16101112133052586477125[[#Totals],[2]]+Table16101112133052586477125[[#Totals],[1 πολύ κακή ποιότητα]]</totalsRowFormula>
    </tableColumn>
    <tableColumn id="5" xr3:uid="{5566C2FE-D76F-8C47-B6B9-91465BF5232E}" name="4" dataDxfId="1932" totalsRowDxfId="1931"/>
    <tableColumn id="6" xr3:uid="{D5E16180-BF0F-E84A-BC64-C63FDFBE0DA5}" name="5 πολύ καλή ποιότητα" dataDxfId="1930" totalsRowDxfId="1929"/>
    <tableColumn id="7" xr3:uid="{587B5D6C-4D10-DD4A-88F1-9003426F936E}" name="Σύνολο έγκυρων απαντήσεων" dataDxfId="1928" totalsRowDxfId="1927"/>
  </tableColumns>
  <tableStyleInfo name="TableStyleLight1" showFirstColumn="0" showLastColumn="0" showRowStripes="1" showColumnStripes="0"/>
</table>
</file>

<file path=xl/tables/table1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E97ECCD0-CF40-7043-B8A3-EBA90643CD8B}" name="Table1610111213143153596578126" displayName="Table1610111213143153596578126" ref="B324:H329" headerRowDxfId="1926" dataDxfId="1925" totalsRowDxfId="1924">
  <autoFilter ref="B324:H329" xr:uid="{E97ECCD0-CF40-7043-B8A3-EBA90643CD8B}"/>
  <tableColumns count="7">
    <tableColumn id="1" xr3:uid="{463E7C9A-3479-4044-ABEF-F05CD41727E4}" name="Κατηγορία" totalsRowLabel="Σύνολο" dataDxfId="1923"/>
    <tableColumn id="2" xr3:uid="{F3FFF4EE-46DE-CF41-A3AD-0DC3BEF9BF4E}" name="1 πολύ κακή ποιότητα" totalsRowLabel="0,279151943" dataDxfId="1922" totalsRowDxfId="1921"/>
    <tableColumn id="3" xr3:uid="{AD948FDE-32C5-3E45-9290-285E1D726840}" name="2" totalsRowLabel="0,720848057" dataDxfId="1920" totalsRowDxfId="1919"/>
    <tableColumn id="4" xr3:uid="{5D241E05-57E0-874B-ABF1-98B604BC75CC}" name="3" totalsRowFunction="custom" dataDxfId="1918" totalsRowDxfId="1917">
      <totalsRowFormula>Table1610111213143153596578126[[#Totals],[2]]+Table1610111213143153596578126[[#Totals],[1 πολύ κακή ποιότητα]]</totalsRowFormula>
    </tableColumn>
    <tableColumn id="5" xr3:uid="{8732000D-DEBF-8F4E-80FC-0755DCAD635D}" name="4" dataDxfId="1916" totalsRowDxfId="1915"/>
    <tableColumn id="6" xr3:uid="{A820A9F2-078D-9847-B4F5-F1BC1646DD46}" name="5 πολύ καλή ποιότητα" dataDxfId="1914" totalsRowDxfId="1913"/>
    <tableColumn id="7" xr3:uid="{5C9F2DFD-0A2D-2345-AB2D-2DE594F53417}" name="Σύνολο έγκυρων απαντήσεων" dataDxfId="1912" totalsRowDxfId="1911"/>
  </tableColumns>
  <tableStyleInfo name="TableStyleLight1" showFirstColumn="0" showLastColumn="0" showRowStripes="1" showColumnStripes="0"/>
</table>
</file>

<file path=xl/tables/table1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3DA9CEF4-9FA2-7241-9352-D11AA47FF698}" name="Table162648546066127" displayName="Table162648546066127" ref="B334:E342" totalsRowCount="1" headerRowDxfId="1910" dataDxfId="1909" totalsRowDxfId="1908">
  <autoFilter ref="B334:E341" xr:uid="{3DA9CEF4-9FA2-7241-9352-D11AA47FF698}"/>
  <sortState xmlns:xlrd2="http://schemas.microsoft.com/office/spreadsheetml/2017/richdata2" ref="B335:C339">
    <sortCondition descending="1" ref="C14:C19"/>
  </sortState>
  <tableColumns count="4">
    <tableColumn id="1" xr3:uid="{13B40A13-8915-7B46-B927-87BBC7EBAF2D}" name="Κατηγορία" totalsRowLabel="Σύνολο" dataDxfId="1907" totalsRowDxfId="1906"/>
    <tableColumn id="4" xr3:uid="{E3570484-464A-3842-916C-61F3A2414175}" name="Αριθμός απαντήσεων" totalsRowFunction="custom" dataDxfId="1905" totalsRowDxfId="1904" dataCellStyle="Per cent">
      <totalsRowFormula>C341+C340</totalsRowFormula>
    </tableColumn>
    <tableColumn id="2" xr3:uid="{3E6858CE-6BCD-2F49-BB9A-23F432AD17EB}" name="Ποσοστό στο σύνολο" totalsRowFunction="custom" dataDxfId="1903" totalsRowDxfId="1902">
      <totalsRowFormula>D341+D340</totalsRowFormula>
    </tableColumn>
    <tableColumn id="3" xr3:uid="{C385901B-683F-9145-AC0C-BD402D5D4673}" name="Ποσοστό στις έγκυρες απαντήσεις" totalsRowFunction="custom" dataDxfId="1901" totalsRowDxfId="1900">
      <totalsRowFormula>E341+E340</totalsRowFormula>
    </tableColumn>
  </tableColumns>
  <tableStyleInfo name="TableStyleLight1" showFirstColumn="0" showLastColumn="0" showRowStripes="1" showColumnStripes="0"/>
</table>
</file>

<file path=xl/tables/table1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0F17BE16-831F-494D-BED4-30726CEC50AA}" name="Table16102749556167128" displayName="Table16102749556167128" ref="B345:H348" headerRowDxfId="1899" dataDxfId="1898" totalsRowDxfId="1897">
  <autoFilter ref="B345:H348" xr:uid="{0F17BE16-831F-494D-BED4-30726CEC50AA}"/>
  <tableColumns count="7">
    <tableColumn id="1" xr3:uid="{1DB01F3F-BE8F-274E-9C2A-9AF2A2D41F3A}" name="Κατηγορία" totalsRowLabel="Σύνολο" dataDxfId="1896"/>
    <tableColumn id="2" xr3:uid="{AF3A7264-70B9-5E4A-B783-D950587C9396}" name="1 πολύ κακή ποιότητα" totalsRowLabel="0,279151943" dataDxfId="1895" totalsRowDxfId="1894"/>
    <tableColumn id="3" xr3:uid="{19ED7AC5-B670-9245-B19C-65462577575F}" name="2" totalsRowLabel="0,720848057" dataDxfId="1893" totalsRowDxfId="1892"/>
    <tableColumn id="4" xr3:uid="{934DA4AB-CE69-3947-8C85-9008016B62F1}" name="3" totalsRowFunction="custom" dataDxfId="1891" totalsRowDxfId="1890">
      <totalsRowFormula>Table16102749556167128[[#Totals],[2]]+Table16102749556167128[[#Totals],[1 πολύ κακή ποιότητα]]</totalsRowFormula>
    </tableColumn>
    <tableColumn id="5" xr3:uid="{5B4E6160-D3C0-D846-A93B-865D126A2BCE}" name="4" dataDxfId="1889" totalsRowDxfId="1888"/>
    <tableColumn id="6" xr3:uid="{CAE41076-41C0-7747-A775-4738C6DBDC18}" name="5 πολύ καλή ποιότητα" dataDxfId="1887" totalsRowDxfId="1886"/>
    <tableColumn id="7" xr3:uid="{9602313F-3815-B64B-836B-59D20F3B04F4}" name="Σύνολο έγκυρων απαντήσεων" dataDxfId="1885" totalsRowDxfId="1884"/>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F962033E-DCA8-3E49-8BAA-3B8E20331631}" name="Table161011121572" displayName="Table161011121572" ref="B51:Y64" headerRowDxfId="3664" dataDxfId="3663" totalsRowDxfId="3662">
  <autoFilter ref="B51:Y64" xr:uid="{D4284D46-956B-BB45-880A-504057759677}"/>
  <tableColumns count="24">
    <tableColumn id="1" xr3:uid="{A8F3E629-EA2E-D74F-9EB3-D5DF4B4F644B}" name="Κατηγορία" totalsRowLabel="Σύνολο" dataDxfId="3661"/>
    <tableColumn id="2" xr3:uid="{00D7116B-C62D-0843-8C81-67DEAF400E55}" name="Action Aid" totalsRowLabel="0,279151943" dataDxfId="3660" totalsRowDxfId="3659"/>
    <tableColumn id="3" xr3:uid="{B3E86697-5917-D44E-ABCB-09D282DEAAE2}" name="Greenpeace" totalsRowLabel="0,720848057" dataDxfId="3658" totalsRowDxfId="3657"/>
    <tableColumn id="4" xr3:uid="{6C8B12C9-2CB7-9441-AA6B-572EFC0ECB4F}" name="MAKE-A-WISH (ΚΑΝΕ-ΜΙΑ-ΕΥΧΗ ΕΛΛΑΔΟΣ)" totalsRowFunction="custom" dataDxfId="3656" totalsRowDxfId="3655">
      <totalsRowFormula>Table161011121572[[#Totals],[Greenpeace]]+Table161011121572[[#Totals],[Action Aid]]</totalsRowFormula>
    </tableColumn>
    <tableColumn id="5" xr3:uid="{75A19BF8-2CD8-D649-869D-361154FFC982}" name="Praksis" dataDxfId="3654" totalsRowDxfId="3653"/>
    <tableColumn id="6" xr3:uid="{79E8925A-7CAC-0045-B406-97A17BB3BCF9}" name="Unicef" dataDxfId="3652" totalsRowDxfId="3651"/>
    <tableColumn id="7" xr3:uid="{D4C37D5A-F929-9D4B-8CB5-D78EB2CD160C}" name="WWF" dataDxfId="3650" totalsRowDxfId="3649"/>
    <tableColumn id="8" xr3:uid="{F896E8A3-84AB-184F-ACE9-35D6B9A658F7}" name="Αποστολή" dataDxfId="3648" totalsRowDxfId="3647"/>
    <tableColumn id="9" xr3:uid="{6A31D00B-7D4C-EC48-808A-5237E20BB569}" name="Αρκτούρος" dataDxfId="3646" totalsRowDxfId="3645"/>
    <tableColumn id="10" xr3:uid="{8227B16E-BD6C-EB41-BFDF-0F3B2E5E27C3}" name="Εθελοντική Ομάδα Αντιμετώπισης Καταστροφών (Ε.Ο.Μ.Α.Κ.)" dataDxfId="3644" totalsRowDxfId="3643"/>
    <tableColumn id="11" xr3:uid="{1BFC8AC1-3E31-A241-8802-C48D5341C061}" name="ΕΚΠΟΙΖΩ" dataDxfId="3642" totalsRowDxfId="3641"/>
    <tableColumn id="12" xr3:uid="{28B94804-1EFA-8A41-AA94-BC15BA25C40E}" name="Ελληνικός Ερυθρός Σταυρός" dataDxfId="3640" totalsRowDxfId="3639"/>
    <tableColumn id="13" xr3:uid="{1527AE9A-22BC-524E-9483-FE6E5A0F7951}" name="Κιβωτός του κόσμου" dataDxfId="3638" totalsRowDxfId="3637"/>
    <tableColumn id="14" xr3:uid="{58D6CC1A-5F79-E149-9DE9-6D8A8A05208D}" name="Μπορούμε" dataDxfId="3636" totalsRowDxfId="3635"/>
    <tableColumn id="15" xr3:uid="{6CD9BEBE-2A44-4A4E-B2F4-CB7A92B577AA}" name="Τράπεζα Τροφίμων" dataDxfId="3634" totalsRowDxfId="3633"/>
    <tableColumn id="16" xr3:uid="{A37C76EF-9553-0F41-BED6-C91E2C49B2F4}" name="Χαμόγελο του παιδιού" dataDxfId="3632" totalsRowDxfId="3631"/>
    <tableColumn id="17" xr3:uid="{DF6B7D4B-BA08-F94F-B99D-4E415880F90F}" name="ΙΑΤΡΟΙ ΧΩΡΙΣ ΣΥΝΟΡΑ" dataDxfId="3630" totalsRowDxfId="3629"/>
    <tableColumn id="18" xr3:uid="{2612C0EA-A91F-864F-B110-77088A28E8E5}" name="ΓΙΑΤΡΟΙ ΤΟΥ ΚΟΣΜΟΥ" dataDxfId="3628" totalsRowDxfId="3627"/>
    <tableColumn id="19" xr3:uid="{6B039528-3A9E-DD4A-AF84-7DF9AD800C67}" name="ΧΩΡΙΑ SOS" dataDxfId="3626" totalsRowDxfId="3625"/>
    <tableColumn id="20" xr3:uid="{6BB1ADC1-75CA-4A4D-A016-D97060BC2E50}" name="ΑΡΣΙΣ" dataDxfId="3624" totalsRowDxfId="3623"/>
    <tableColumn id="21" xr3:uid="{CE1BD5DA-4A56-9D48-A928-D45F47940DF9}" name="ΦΛΟΓΑ" dataDxfId="3622" totalsRowDxfId="3621"/>
    <tableColumn id="22" xr3:uid="{4E200A6A-5829-694C-AB5F-15560237A5A4}" name="ΕΛΠΙΔΑ" dataDxfId="3620" totalsRowDxfId="3619"/>
    <tableColumn id="23" xr3:uid="{181750DA-43DE-CA4A-9775-0C17E5CA4162}" name="ΑΓΚΑΛΙΑ" dataDxfId="3618" totalsRowDxfId="3617"/>
    <tableColumn id="24" xr3:uid="{A0B5B43B-0561-C241-A6D9-AAAFE4DE0A09}" name="UNESCO" dataDxfId="3616" totalsRowDxfId="3615"/>
  </tableColumns>
  <tableStyleInfo name="TableStyleLight1" showFirstColumn="0" showLastColumn="0" showRowStripes="1" showColumnStripes="0"/>
</table>
</file>

<file path=xl/tables/table1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DB288E09-56CF-0A42-86D2-EE55527503EB}" name="Table1610112850566268129" displayName="Table1610112850566268129" ref="B351:H358" headerRowDxfId="1883" dataDxfId="1882" totalsRowDxfId="1881">
  <autoFilter ref="B351:H358" xr:uid="{DB288E09-56CF-0A42-86D2-EE55527503EB}"/>
  <tableColumns count="7">
    <tableColumn id="1" xr3:uid="{1614F046-4864-F148-BCBD-0D82785C825A}" name="Κατηγορία" totalsRowLabel="Σύνολο" dataDxfId="1880"/>
    <tableColumn id="2" xr3:uid="{EE72A384-3142-2441-99DE-4CB3C516265E}" name="1 πολύ κακή ποιότητα" totalsRowLabel="0,279151943" dataDxfId="1879" totalsRowDxfId="1878"/>
    <tableColumn id="3" xr3:uid="{14846179-D9FE-964D-8409-912818A735B2}" name="2" totalsRowLabel="0,720848057" dataDxfId="1877" totalsRowDxfId="1876"/>
    <tableColumn id="4" xr3:uid="{C258ED70-7697-4E4A-93F1-021AA8712C02}" name="3" totalsRowFunction="custom" dataDxfId="1875" totalsRowDxfId="1874">
      <totalsRowFormula>Table1610112850566268129[[#Totals],[2]]+Table1610112850566268129[[#Totals],[1 πολύ κακή ποιότητα]]</totalsRowFormula>
    </tableColumn>
    <tableColumn id="5" xr3:uid="{914DA5F5-02BA-794F-9BFE-2C23CC6FD7AD}" name="4" dataDxfId="1873" totalsRowDxfId="1872"/>
    <tableColumn id="6" xr3:uid="{BAA9BCE3-C350-6240-AD58-386316025F70}" name="5 πολύ καλή ποιότητα" dataDxfId="1871" totalsRowDxfId="1870"/>
    <tableColumn id="7" xr3:uid="{A3021E6F-F87F-4A45-8F22-ACD24908615B}" name="Σύνολο έγκυρων απαντήσεων" dataDxfId="1869" totalsRowDxfId="1868"/>
  </tableColumns>
  <tableStyleInfo name="TableStyleLight1" showFirstColumn="0" showLastColumn="0" showRowStripes="1" showColumnStripes="0"/>
</table>
</file>

<file path=xl/tables/table1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87FC1B3C-9AFA-5B44-9090-9A506EB2F3FD}" name="Table161011122951576376130" displayName="Table161011122951576376130" ref="B361:H375" headerRowDxfId="1867" dataDxfId="1866" totalsRowDxfId="1865">
  <autoFilter ref="B361:H375" xr:uid="{87FC1B3C-9AFA-5B44-9090-9A506EB2F3FD}"/>
  <tableColumns count="7">
    <tableColumn id="1" xr3:uid="{C7AC0D78-2F70-3A45-A2C3-67BBD5B5245D}" name="Κατηγορία" totalsRowLabel="Σύνολο" dataDxfId="1864"/>
    <tableColumn id="2" xr3:uid="{730BFA40-CE50-AB43-9B24-D14BEBED0B91}" name="1 πολύ κακή ποιότητα" totalsRowLabel="0,279151943" dataDxfId="1863" totalsRowDxfId="1862"/>
    <tableColumn id="3" xr3:uid="{928B8F9E-C717-AA43-8874-23675D624E92}" name="2" totalsRowLabel="0,720848057" dataDxfId="1861" totalsRowDxfId="1860"/>
    <tableColumn id="4" xr3:uid="{C9BBD0A1-9AFF-CE4B-B64F-2812E4F71A4D}" name="3" totalsRowFunction="custom" dataDxfId="1859" totalsRowDxfId="1858">
      <totalsRowFormula>Table161011122951576376130[[#Totals],[2]]+Table161011122951576376130[[#Totals],[1 πολύ κακή ποιότητα]]</totalsRowFormula>
    </tableColumn>
    <tableColumn id="5" xr3:uid="{A97FAF86-4E8E-7244-B6AA-026446643DD5}" name="4" dataDxfId="1857" totalsRowDxfId="1856"/>
    <tableColumn id="6" xr3:uid="{CE2F66BD-3425-3943-9592-50ED27FED6C1}" name="5 πολύ καλή ποιότητα" dataDxfId="1855" totalsRowDxfId="1854"/>
    <tableColumn id="7" xr3:uid="{BF04675E-2A22-4E4A-B907-A4C0C726AB67}" name="Σύνολο έγκυρων απαντήσεων" dataDxfId="1853" totalsRowDxfId="1852"/>
  </tableColumns>
  <tableStyleInfo name="TableStyleLight1" showFirstColumn="0" showLastColumn="0" showRowStripes="1" showColumnStripes="0"/>
</table>
</file>

<file path=xl/tables/table1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BF13B5D4-C8C8-D24F-A960-BA392E76DBB3}" name="Table16101112133052586477131" displayName="Table16101112133052586477131" ref="B378:H385" headerRowDxfId="1851" dataDxfId="1850" totalsRowDxfId="1849">
  <autoFilter ref="B378:H385" xr:uid="{BF13B5D4-C8C8-D24F-A960-BA392E76DBB3}"/>
  <tableColumns count="7">
    <tableColumn id="1" xr3:uid="{3E26ACB2-4268-6E4E-A743-F26558749E76}" name="Κατηγορία" totalsRowLabel="Σύνολο" dataDxfId="1848"/>
    <tableColumn id="2" xr3:uid="{6296BDBD-8B2E-984C-9015-9C9216A0E325}" name="1 πολύ κακή ποιότητα" totalsRowLabel="0,279151943" dataDxfId="1847" totalsRowDxfId="1846"/>
    <tableColumn id="3" xr3:uid="{6DDE6B8B-E1F6-124B-8794-EC5E3E0C93F6}" name="2" totalsRowLabel="0,720848057" dataDxfId="1845" totalsRowDxfId="1844"/>
    <tableColumn id="4" xr3:uid="{CC04ABEE-BE9C-0449-A42F-E5B41F0173BD}" name="3" totalsRowFunction="custom" dataDxfId="1843" totalsRowDxfId="1842">
      <totalsRowFormula>Table16101112133052586477131[[#Totals],[2]]+Table16101112133052586477131[[#Totals],[1 πολύ κακή ποιότητα]]</totalsRowFormula>
    </tableColumn>
    <tableColumn id="5" xr3:uid="{E96602E8-3BC0-6240-93EE-B9A9220ED8B0}" name="4" dataDxfId="1841" totalsRowDxfId="1840"/>
    <tableColumn id="6" xr3:uid="{432A4BF4-43B9-6148-8482-C6F0D2D03DAA}" name="5 πολύ καλή ποιότητα" dataDxfId="1839" totalsRowDxfId="1838"/>
    <tableColumn id="7" xr3:uid="{F9632573-16F8-5D47-8BE7-EC55B413BD15}" name="Σύνολο έγκυρων απαντήσεων" dataDxfId="1837" totalsRowDxfId="1836"/>
  </tableColumns>
  <tableStyleInfo name="TableStyleLight1" showFirstColumn="0" showLastColumn="0" showRowStripes="1" showColumnStripes="0"/>
</table>
</file>

<file path=xl/tables/table1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13B5392B-3501-0B40-8B41-4446D54B604E}" name="Table1610111213143153596578132" displayName="Table1610111213143153596578132" ref="B388:H393" headerRowDxfId="1835" dataDxfId="1834" totalsRowDxfId="1833">
  <autoFilter ref="B388:H393" xr:uid="{13B5392B-3501-0B40-8B41-4446D54B604E}"/>
  <tableColumns count="7">
    <tableColumn id="1" xr3:uid="{F65B711C-5BB4-BA4E-B764-7E05F3964804}" name="Κατηγορία" totalsRowLabel="Σύνολο" dataDxfId="1832"/>
    <tableColumn id="2" xr3:uid="{3E6ABDCF-7CBB-BB47-8367-109A073E974E}" name="1 πολύ κακή ποιότητα" totalsRowLabel="0,279151943" dataDxfId="1831" totalsRowDxfId="1830"/>
    <tableColumn id="3" xr3:uid="{0A36F80F-AEB7-8E41-BD88-8AED8CD2073E}" name="2" totalsRowLabel="0,720848057" dataDxfId="1829" totalsRowDxfId="1828"/>
    <tableColumn id="4" xr3:uid="{DA652E05-60DD-0847-BD0A-3324633BDD55}" name="3" totalsRowFunction="custom" dataDxfId="1827" totalsRowDxfId="1826">
      <totalsRowFormula>Table1610111213143153596578132[[#Totals],[2]]+Table1610111213143153596578132[[#Totals],[1 πολύ κακή ποιότητα]]</totalsRowFormula>
    </tableColumn>
    <tableColumn id="5" xr3:uid="{4EA1993B-1032-A847-944D-989D84240EC1}" name="4" dataDxfId="1825" totalsRowDxfId="1824"/>
    <tableColumn id="6" xr3:uid="{AC86F479-FCB3-EC43-8F21-861B6F85A771}" name="5 πολύ καλή ποιότητα" dataDxfId="1823" totalsRowDxfId="1822"/>
    <tableColumn id="7" xr3:uid="{029A4161-CBFD-C640-B213-08898BC3B586}" name="Σύνολο έγκυρων απαντήσεων" dataDxfId="1821" totalsRowDxfId="1820"/>
  </tableColumns>
  <tableStyleInfo name="TableStyleLight1" showFirstColumn="0" showLastColumn="0" showRowStripes="1" showColumnStripes="0"/>
</table>
</file>

<file path=xl/tables/table1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036ECDE6-8A66-1B4A-980B-5DCD68892808}" name="Table162648546066133" displayName="Table162648546066133" ref="B398:E406" totalsRowCount="1" headerRowDxfId="1819" dataDxfId="1818" totalsRowDxfId="1817">
  <autoFilter ref="B398:E405" xr:uid="{036ECDE6-8A66-1B4A-980B-5DCD68892808}"/>
  <sortState xmlns:xlrd2="http://schemas.microsoft.com/office/spreadsheetml/2017/richdata2" ref="B399:C403">
    <sortCondition descending="1" ref="C14:C19"/>
  </sortState>
  <tableColumns count="4">
    <tableColumn id="1" xr3:uid="{79150D34-BA12-BB49-8B60-062BE59AF7F6}" name="Κατηγορία" totalsRowLabel="Σύνολο" dataDxfId="1816" totalsRowDxfId="1815"/>
    <tableColumn id="4" xr3:uid="{7BB2C5CA-B516-664D-9B08-3C57B1B1672C}" name="Αριθμός απαντήσεων" totalsRowFunction="custom" dataDxfId="1814" totalsRowDxfId="1813" dataCellStyle="Per cent">
      <totalsRowFormula>C405+C404</totalsRowFormula>
    </tableColumn>
    <tableColumn id="2" xr3:uid="{98F583B6-9C27-EA40-BD91-2E01B49314FD}" name="Ποσοστό στο σύνολο" totalsRowFunction="custom" dataDxfId="1812" totalsRowDxfId="1811">
      <totalsRowFormula>D405+D404</totalsRowFormula>
    </tableColumn>
    <tableColumn id="3" xr3:uid="{7D87B8B7-AE07-A647-BB1B-5E923CEBCCD2}" name="Ποσοστό στις έγκυρες απαντήσεις" totalsRowFunction="custom" dataDxfId="1810" totalsRowDxfId="1809">
      <totalsRowFormula>E405+E404</totalsRowFormula>
    </tableColumn>
  </tableColumns>
  <tableStyleInfo name="TableStyleLight1" showFirstColumn="0" showLastColumn="0" showRowStripes="1" showColumnStripes="0"/>
</table>
</file>

<file path=xl/tables/table1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C2F05955-0BE2-DB47-B0F9-B1B8CFB35567}" name="Table16102749556167134" displayName="Table16102749556167134" ref="B409:H412" headerRowDxfId="1808" dataDxfId="1807" totalsRowDxfId="1806">
  <autoFilter ref="B409:H412" xr:uid="{C2F05955-0BE2-DB47-B0F9-B1B8CFB35567}"/>
  <tableColumns count="7">
    <tableColumn id="1" xr3:uid="{7B765A48-DD7C-394E-92D6-6B6CA77150BD}" name="Κατηγορία" totalsRowLabel="Σύνολο" dataDxfId="1805"/>
    <tableColumn id="2" xr3:uid="{48229438-7DFE-0C48-8837-7E20B76C9227}" name="1 πολύ κακή ποιότητα" totalsRowLabel="0,279151943" dataDxfId="1804" totalsRowDxfId="1803"/>
    <tableColumn id="3" xr3:uid="{2B924491-651B-464E-9891-57BE76E1FA5E}" name="2" totalsRowLabel="0,720848057" dataDxfId="1802" totalsRowDxfId="1801"/>
    <tableColumn id="4" xr3:uid="{EB2C8C1C-B9E3-A545-ABA5-440B7E6AD78F}" name="3" totalsRowFunction="custom" dataDxfId="1800" totalsRowDxfId="1799">
      <totalsRowFormula>Table16102749556167134[[#Totals],[2]]+Table16102749556167134[[#Totals],[1 πολύ κακή ποιότητα]]</totalsRowFormula>
    </tableColumn>
    <tableColumn id="5" xr3:uid="{983DB526-0ADD-C244-9934-44777AB693FF}" name="4" dataDxfId="1798" totalsRowDxfId="1797"/>
    <tableColumn id="6" xr3:uid="{266E03B2-7F26-5940-AE4B-5BEC6A70E6A6}" name="5 πολύ καλή ποιότητα" dataDxfId="1796" totalsRowDxfId="1795"/>
    <tableColumn id="7" xr3:uid="{A8E8EC1B-9143-424B-B796-4A4A5B187DAC}" name="Σύνολο έγκυρων απαντήσεων" dataDxfId="1794" totalsRowDxfId="1793"/>
  </tableColumns>
  <tableStyleInfo name="TableStyleLight1" showFirstColumn="0" showLastColumn="0" showRowStripes="1" showColumnStripes="0"/>
</table>
</file>

<file path=xl/tables/table1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BC3EEDE6-7E0A-C743-A60B-49D53110F5F8}" name="Table1610112850566268135" displayName="Table1610112850566268135" ref="B415:H422" headerRowDxfId="1792" dataDxfId="1791" totalsRowDxfId="1790">
  <autoFilter ref="B415:H422" xr:uid="{BC3EEDE6-7E0A-C743-A60B-49D53110F5F8}"/>
  <tableColumns count="7">
    <tableColumn id="1" xr3:uid="{00D72B6A-98FC-E447-B293-EB37E7735E0C}" name="Κατηγορία" totalsRowLabel="Σύνολο" dataDxfId="1789"/>
    <tableColumn id="2" xr3:uid="{B62DF7F8-1F61-F145-AB7B-B944259244A9}" name="1 πολύ κακή ποιότητα" totalsRowLabel="0,279151943" dataDxfId="1788" totalsRowDxfId="1787"/>
    <tableColumn id="3" xr3:uid="{D43958B0-C710-3F47-883A-24898708F327}" name="2" totalsRowLabel="0,720848057" dataDxfId="1786" totalsRowDxfId="1785"/>
    <tableColumn id="4" xr3:uid="{5C9A3A32-705F-8C4D-A019-C4FC3CFC94D4}" name="3" totalsRowFunction="custom" dataDxfId="1784" totalsRowDxfId="1783">
      <totalsRowFormula>Table1610112850566268135[[#Totals],[2]]+Table1610112850566268135[[#Totals],[1 πολύ κακή ποιότητα]]</totalsRowFormula>
    </tableColumn>
    <tableColumn id="5" xr3:uid="{0C0B89F1-3E12-7C4E-BB52-3EE54DEED0DE}" name="4" dataDxfId="1782" totalsRowDxfId="1781"/>
    <tableColumn id="6" xr3:uid="{1FDE48F0-925C-8148-83FD-704AE7D0D0C7}" name="5 πολύ καλή ποιότητα" dataDxfId="1780" totalsRowDxfId="1779"/>
    <tableColumn id="7" xr3:uid="{CE285D5B-24EE-4941-8D6C-A66958D6CDFB}" name="Σύνολο έγκυρων απαντήσεων" dataDxfId="1778" totalsRowDxfId="1777"/>
  </tableColumns>
  <tableStyleInfo name="TableStyleLight1" showFirstColumn="0" showLastColumn="0" showRowStripes="1" showColumnStripes="0"/>
</table>
</file>

<file path=xl/tables/table1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2940C91E-23B2-0C4A-8DBE-8B9C32209789}" name="Table161011122951576376136" displayName="Table161011122951576376136" ref="B425:H439" headerRowDxfId="1776" dataDxfId="1775" totalsRowDxfId="1774">
  <autoFilter ref="B425:H439" xr:uid="{2940C91E-23B2-0C4A-8DBE-8B9C32209789}"/>
  <tableColumns count="7">
    <tableColumn id="1" xr3:uid="{4A000777-9CBB-124E-971D-DAB686AE929F}" name="Κατηγορία" totalsRowLabel="Σύνολο" dataDxfId="1773"/>
    <tableColumn id="2" xr3:uid="{B86BA808-70C1-944F-9A25-E4C3C79B7AB9}" name="1 πολύ κακή ποιότητα" totalsRowLabel="0,279151943" dataDxfId="1772" totalsRowDxfId="1771"/>
    <tableColumn id="3" xr3:uid="{1D63C116-870B-F04A-B712-91695A43E621}" name="2" totalsRowLabel="0,720848057" dataDxfId="1770" totalsRowDxfId="1769"/>
    <tableColumn id="4" xr3:uid="{2D5413C8-43B9-AD4D-B41B-63B050AD292A}" name="3" totalsRowFunction="custom" dataDxfId="1768" totalsRowDxfId="1767">
      <totalsRowFormula>Table161011122951576376136[[#Totals],[2]]+Table161011122951576376136[[#Totals],[1 πολύ κακή ποιότητα]]</totalsRowFormula>
    </tableColumn>
    <tableColumn id="5" xr3:uid="{0933BFA5-BDD4-E048-A0E0-CB938CCF1EC7}" name="4" dataDxfId="1766" totalsRowDxfId="1765"/>
    <tableColumn id="6" xr3:uid="{7E151237-4E74-4447-BF30-D980AEFBAE68}" name="5 πολύ καλή ποιότητα" dataDxfId="1764" totalsRowDxfId="1763"/>
    <tableColumn id="7" xr3:uid="{8BAA4005-5424-6845-BFB2-D8E825245D70}" name="Σύνολο έγκυρων απαντήσεων" dataDxfId="1762" totalsRowDxfId="1761"/>
  </tableColumns>
  <tableStyleInfo name="TableStyleLight1" showFirstColumn="0" showLastColumn="0" showRowStripes="1" showColumnStripes="0"/>
</table>
</file>

<file path=xl/tables/table1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581D64F2-C03A-B24E-B139-0159B49B9DB3}" name="Table16101112133052586477137" displayName="Table16101112133052586477137" ref="B442:H449" headerRowDxfId="1760" dataDxfId="1759" totalsRowDxfId="1758">
  <autoFilter ref="B442:H449" xr:uid="{581D64F2-C03A-B24E-B139-0159B49B9DB3}"/>
  <tableColumns count="7">
    <tableColumn id="1" xr3:uid="{A99FD54A-87B8-D741-A905-13B2F2BD6BCF}" name="Κατηγορία" totalsRowLabel="Σύνολο" dataDxfId="1757"/>
    <tableColumn id="2" xr3:uid="{F0AB7936-B97A-2549-AD0D-161ED5A9A69D}" name="1 πολύ κακή ποιότητα" totalsRowLabel="0,279151943" dataDxfId="1756" totalsRowDxfId="1755"/>
    <tableColumn id="3" xr3:uid="{B5DA6967-25B2-584B-86EA-8294ACB7E474}" name="2" totalsRowLabel="0,720848057" dataDxfId="1754" totalsRowDxfId="1753"/>
    <tableColumn id="4" xr3:uid="{6E47B8D9-33EB-0748-A18D-9E692FFC8C0F}" name="3" totalsRowFunction="custom" dataDxfId="1752" totalsRowDxfId="1751">
      <totalsRowFormula>Table16101112133052586477137[[#Totals],[2]]+Table16101112133052586477137[[#Totals],[1 πολύ κακή ποιότητα]]</totalsRowFormula>
    </tableColumn>
    <tableColumn id="5" xr3:uid="{03213BD5-4428-954E-A311-BDACDE084DC5}" name="4" dataDxfId="1750" totalsRowDxfId="1749"/>
    <tableColumn id="6" xr3:uid="{4758EFBD-AFBE-854D-82A1-C8476CD5DA67}" name="5 πολύ καλή ποιότητα" dataDxfId="1748" totalsRowDxfId="1747"/>
    <tableColumn id="7" xr3:uid="{548F59A5-32F5-2C4B-ABC7-A2CB3E15BFDC}" name="Σύνολο έγκυρων απαντήσεων" dataDxfId="1746" totalsRowDxfId="1745"/>
  </tableColumns>
  <tableStyleInfo name="TableStyleLight1" showFirstColumn="0" showLastColumn="0" showRowStripes="1" showColumnStripes="0"/>
</table>
</file>

<file path=xl/tables/table1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2A6D80C9-C5C9-BE47-81AB-F8E719883EB3}" name="Table1610111213143153596578138" displayName="Table1610111213143153596578138" ref="B452:H457" headerRowDxfId="1744" dataDxfId="1743" totalsRowDxfId="1742">
  <autoFilter ref="B452:H457" xr:uid="{2A6D80C9-C5C9-BE47-81AB-F8E719883EB3}"/>
  <tableColumns count="7">
    <tableColumn id="1" xr3:uid="{DB8A97AF-2C20-F94E-8C73-DF875C5F3C6B}" name="Κατηγορία" totalsRowLabel="Σύνολο" dataDxfId="1741"/>
    <tableColumn id="2" xr3:uid="{7F1573B3-348E-0347-BE0F-D70415A79870}" name="1 πολύ κακή ποιότητα" totalsRowLabel="0,279151943" dataDxfId="1740" totalsRowDxfId="1739"/>
    <tableColumn id="3" xr3:uid="{BE7C9BE7-AADA-9641-A7FD-7FC4F736233F}" name="2" totalsRowLabel="0,720848057" dataDxfId="1738" totalsRowDxfId="1737"/>
    <tableColumn id="4" xr3:uid="{C2B487FB-E635-8547-A8F2-2EE014E215B5}" name="3" totalsRowFunction="custom" dataDxfId="1736" totalsRowDxfId="1735">
      <totalsRowFormula>Table1610111213143153596578138[[#Totals],[2]]+Table1610111213143153596578138[[#Totals],[1 πολύ κακή ποιότητα]]</totalsRowFormula>
    </tableColumn>
    <tableColumn id="5" xr3:uid="{56D6AEA7-7CEF-6E4E-8EDB-7EFCC9457564}" name="4" dataDxfId="1734" totalsRowDxfId="1733"/>
    <tableColumn id="6" xr3:uid="{622410A8-06DB-A847-A1F2-9884F55B66DB}" name="5 πολύ καλή ποιότητα" dataDxfId="1732" totalsRowDxfId="1731"/>
    <tableColumn id="7" xr3:uid="{2FB89C76-1EE5-CF45-AF14-32B46104919A}" name="Σύνολο έγκυρων απαντήσεων" dataDxfId="1730" totalsRowDxfId="1729"/>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45DEA5FD-0AE5-4741-9141-70DA1DDE05F6}" name="Table16101112131673" displayName="Table16101112131673" ref="B67:Y73" headerRowDxfId="3614" dataDxfId="3613" totalsRowDxfId="3612">
  <autoFilter ref="B67:Y73" xr:uid="{13319951-C0EE-B040-B0FB-AAA248240721}"/>
  <tableColumns count="24">
    <tableColumn id="1" xr3:uid="{F4247C85-70A3-8640-A64C-2AC4B9FC7C17}" name="Κατηγορία" totalsRowLabel="Σύνολο" dataDxfId="3611"/>
    <tableColumn id="2" xr3:uid="{D4A15061-E696-2649-AFD5-6E15A6D1859E}" name="Action Aid" totalsRowLabel="0,279151943" dataDxfId="3610" totalsRowDxfId="3609"/>
    <tableColumn id="3" xr3:uid="{E19C9324-E1DA-414D-A389-C8A94DD853DF}" name="Greenpeace" totalsRowLabel="0,720848057" dataDxfId="3608" totalsRowDxfId="3607"/>
    <tableColumn id="4" xr3:uid="{357A3F1C-E872-D24E-9FF2-E9F7368D426E}" name="MAKE-A-WISH (ΚΑΝΕ-ΜΙΑ-ΕΥΧΗ ΕΛΛΑΔΟΣ)" totalsRowFunction="custom" dataDxfId="3606" totalsRowDxfId="3605">
      <totalsRowFormula>Table16101112131673[[#Totals],[Greenpeace]]+Table16101112131673[[#Totals],[Action Aid]]</totalsRowFormula>
    </tableColumn>
    <tableColumn id="5" xr3:uid="{82F57F3D-DAE2-ED42-9C30-0157A95439B6}" name="Praksis" dataDxfId="3604" totalsRowDxfId="3603"/>
    <tableColumn id="6" xr3:uid="{8ABC264B-18B2-8E4C-B392-89E66EAE98C6}" name="Unicef" dataDxfId="3602" totalsRowDxfId="3601"/>
    <tableColumn id="7" xr3:uid="{E22E2FC0-7A21-E04B-9AA5-25C68F454F90}" name="WWF" dataDxfId="3600" totalsRowDxfId="3599"/>
    <tableColumn id="8" xr3:uid="{13B44CE5-F4C5-B745-AA91-AE0E4D91E22B}" name="Αποστολή" dataDxfId="3598" totalsRowDxfId="3597"/>
    <tableColumn id="9" xr3:uid="{03A3F792-8967-5746-A754-92C38D0A7286}" name="Αρκτούρος" dataDxfId="3596" totalsRowDxfId="3595"/>
    <tableColumn id="10" xr3:uid="{C4C3C7E8-0394-2741-A3E3-67931AAA6ADD}" name="Εθελοντική Ομάδα Αντιμετώπισης Καταστροφών (Ε.Ο.Μ.Α.Κ.)" dataDxfId="3594" totalsRowDxfId="3593"/>
    <tableColumn id="11" xr3:uid="{48695C5A-5758-DC4E-8A7A-E943F512B1FF}" name="ΕΚΠΟΙΖΩ" dataDxfId="3592" totalsRowDxfId="3591"/>
    <tableColumn id="12" xr3:uid="{8ECD1469-2E0F-984D-8754-C150295F403C}" name="Ελληνικός Ερυθρός Σταυρός" dataDxfId="3590" totalsRowDxfId="3589"/>
    <tableColumn id="13" xr3:uid="{BBB21024-92F4-624E-8B4F-C361DF2459CB}" name="Κιβωτός του κόσμου" dataDxfId="3588" totalsRowDxfId="3587"/>
    <tableColumn id="14" xr3:uid="{B5973686-B2FA-B849-9F8B-E3C4391431F1}" name="Μπορούμε" dataDxfId="3586" totalsRowDxfId="3585"/>
    <tableColumn id="15" xr3:uid="{E2262E6F-0807-0C4C-9902-79A431E9D3FB}" name="Τράπεζα Τροφίμων" dataDxfId="3584" totalsRowDxfId="3583"/>
    <tableColumn id="16" xr3:uid="{01AA1A3F-E814-D545-BF2A-C23337511677}" name="Χαμόγελο του παιδιού" dataDxfId="3582" totalsRowDxfId="3581"/>
    <tableColumn id="17" xr3:uid="{4A131974-7C5A-CA49-BE6D-6F2617EB4BC4}" name="ΙΑΤΡΟΙ ΧΩΡΙΣ ΣΥΝΟΡΑ" dataDxfId="3580" totalsRowDxfId="3579"/>
    <tableColumn id="18" xr3:uid="{F7E2F6F0-10FD-C348-8FAF-4B18E9577068}" name="ΓΙΑΤΡΟΙ ΤΟΥ ΚΟΣΜΟΥ" dataDxfId="3578" totalsRowDxfId="3577"/>
    <tableColumn id="19" xr3:uid="{2E0567E3-9EB4-474A-A4B2-51F12F7DA522}" name="ΧΩΡΙΑ SOS" dataDxfId="3576" totalsRowDxfId="3575"/>
    <tableColumn id="20" xr3:uid="{7F78F07E-57E1-8E4B-BA32-69E3436E2B25}" name="ΑΡΣΙΣ" dataDxfId="3574" totalsRowDxfId="3573"/>
    <tableColumn id="21" xr3:uid="{088A7F64-1866-8048-90ED-2CF799968329}" name="ΦΛΟΓΑ" dataDxfId="3572" totalsRowDxfId="3571"/>
    <tableColumn id="22" xr3:uid="{5ADE5748-9D77-7446-981D-827DF5166EE9}" name="ΕΛΠΙΔΑ" dataDxfId="3570" totalsRowDxfId="3569"/>
    <tableColumn id="23" xr3:uid="{9F67D7C6-E905-B04C-A347-651AD6DACD5E}" name="ΑΓΚΑΛΙΑ" dataDxfId="3568" totalsRowDxfId="3567"/>
    <tableColumn id="24" xr3:uid="{65412254-9135-0049-934D-16057AE85DB3}" name="UNESCO" dataDxfId="3566" totalsRowDxfId="3565"/>
  </tableColumns>
  <tableStyleInfo name="TableStyleLight1" showFirstColumn="0" showLastColumn="0" showRowStripes="1" showColumnStripes="0"/>
</table>
</file>

<file path=xl/tables/table1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8" xr:uid="{699CF1F5-54AE-764B-9F82-983D17815457}" name="Table162648546066139" displayName="Table162648546066139" ref="B462:E470" totalsRowCount="1" headerRowDxfId="1728" dataDxfId="1727" totalsRowDxfId="1726">
  <autoFilter ref="B462:E469" xr:uid="{699CF1F5-54AE-764B-9F82-983D17815457}"/>
  <sortState xmlns:xlrd2="http://schemas.microsoft.com/office/spreadsheetml/2017/richdata2" ref="B463:C467">
    <sortCondition descending="1" ref="C14:C19"/>
  </sortState>
  <tableColumns count="4">
    <tableColumn id="1" xr3:uid="{2ABAC937-B630-C743-A0F0-55BD743DD60E}" name="Κατηγορία" totalsRowLabel="Σύνολο" dataDxfId="1725" totalsRowDxfId="1724"/>
    <tableColumn id="4" xr3:uid="{172491CC-C7D1-114B-A8B9-EBBEB8ECF7AD}" name="Αριθμός απαντήσεων" totalsRowFunction="custom" dataDxfId="1723" totalsRowDxfId="1722" dataCellStyle="Per cent">
      <totalsRowFormula>C469+C468</totalsRowFormula>
    </tableColumn>
    <tableColumn id="2" xr3:uid="{2122C818-0E42-D944-8961-3C4B541F195A}" name="Ποσοστό στο σύνολο" totalsRowFunction="custom" dataDxfId="1721" totalsRowDxfId="1720">
      <totalsRowFormula>D469+D468</totalsRowFormula>
    </tableColumn>
    <tableColumn id="3" xr3:uid="{2F0FB360-68A3-E74B-B6A1-7322C0C48FEE}" name="Ποσοστό στις έγκυρες απαντήσεις" totalsRowFunction="custom" dataDxfId="1719" totalsRowDxfId="1718">
      <totalsRowFormula>E469+E468</totalsRowFormula>
    </tableColumn>
  </tableColumns>
  <tableStyleInfo name="TableStyleLight1" showFirstColumn="0" showLastColumn="0" showRowStripes="1" showColumnStripes="0"/>
</table>
</file>

<file path=xl/tables/table1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79C0B673-2F8B-784C-A61C-1C2D7E19CD33}" name="Table16102749556167140" displayName="Table16102749556167140" ref="B473:H476" headerRowDxfId="1717" dataDxfId="1716" totalsRowDxfId="1715">
  <autoFilter ref="B473:H476" xr:uid="{79C0B673-2F8B-784C-A61C-1C2D7E19CD33}"/>
  <tableColumns count="7">
    <tableColumn id="1" xr3:uid="{8E8D341B-6BE0-4045-A6DF-9B78D7F7B04A}" name="Κατηγορία" totalsRowLabel="Σύνολο" dataDxfId="1714"/>
    <tableColumn id="2" xr3:uid="{0C586CFA-E2E4-C842-8E69-B1253A30129F}" name="1 πολύ κακή ποιότητα" totalsRowLabel="0,279151943" dataDxfId="1713" totalsRowDxfId="1712"/>
    <tableColumn id="3" xr3:uid="{A816BE45-668C-C747-A15B-9F6474F711F9}" name="2" totalsRowLabel="0,720848057" dataDxfId="1711" totalsRowDxfId="1710"/>
    <tableColumn id="4" xr3:uid="{B6E7CCC8-6ECF-904F-8FAE-82AA77DFAAC6}" name="3" totalsRowFunction="custom" dataDxfId="1709" totalsRowDxfId="1708">
      <totalsRowFormula>Table16102749556167140[[#Totals],[2]]+Table16102749556167140[[#Totals],[1 πολύ κακή ποιότητα]]</totalsRowFormula>
    </tableColumn>
    <tableColumn id="5" xr3:uid="{3179C402-B89D-1847-8EF4-85C87EC7EB68}" name="4" dataDxfId="1707" totalsRowDxfId="1706"/>
    <tableColumn id="6" xr3:uid="{2F256F07-A852-0346-863D-42FC10287D23}" name="5 πολύ καλή ποιότητα" dataDxfId="1705" totalsRowDxfId="1704"/>
    <tableColumn id="7" xr3:uid="{9154E883-DD83-F442-B45C-0768E4D4D6A3}" name="Σύνολο έγκυρων απαντήσεων" dataDxfId="1703" totalsRowDxfId="1702"/>
  </tableColumns>
  <tableStyleInfo name="TableStyleLight1" showFirstColumn="0" showLastColumn="0" showRowStripes="1" showColumnStripes="0"/>
</table>
</file>

<file path=xl/tables/table1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0" xr:uid="{9467A284-076C-1F41-BBFD-50CC29167BD9}" name="Table1610112850566268141" displayName="Table1610112850566268141" ref="B479:H486" headerRowDxfId="1701" dataDxfId="1700" totalsRowDxfId="1699">
  <autoFilter ref="B479:H486" xr:uid="{9467A284-076C-1F41-BBFD-50CC29167BD9}"/>
  <tableColumns count="7">
    <tableColumn id="1" xr3:uid="{9FF5DDB0-BABE-AD43-AE42-2C11F2B0C73E}" name="Κατηγορία" totalsRowLabel="Σύνολο" dataDxfId="1698"/>
    <tableColumn id="2" xr3:uid="{F2217D90-AC12-DA40-AA0F-46EDC02406BF}" name="1 πολύ κακή ποιότητα" totalsRowLabel="0,279151943" dataDxfId="1697" totalsRowDxfId="1696"/>
    <tableColumn id="3" xr3:uid="{2C012C40-71E2-8245-9DD7-9D839C6B9FB3}" name="2" totalsRowLabel="0,720848057" dataDxfId="1695" totalsRowDxfId="1694"/>
    <tableColumn id="4" xr3:uid="{DDAC3919-F16A-4744-AC4E-CE046A2B6FAB}" name="3" totalsRowFunction="custom" dataDxfId="1693" totalsRowDxfId="1692">
      <totalsRowFormula>Table1610112850566268141[[#Totals],[2]]+Table1610112850566268141[[#Totals],[1 πολύ κακή ποιότητα]]</totalsRowFormula>
    </tableColumn>
    <tableColumn id="5" xr3:uid="{06AF5C41-C5C8-FF41-BF8F-358D199611AC}" name="4" dataDxfId="1691" totalsRowDxfId="1690"/>
    <tableColumn id="6" xr3:uid="{272FAAC3-8C77-CC4C-AD30-09D937FA1145}" name="5 πολύ καλή ποιότητα" dataDxfId="1689" totalsRowDxfId="1688"/>
    <tableColumn id="7" xr3:uid="{AC7369CD-C730-7B40-83BB-A68CAC75D7EE}" name="Σύνολο έγκυρων απαντήσεων" dataDxfId="1687" totalsRowDxfId="1686"/>
  </tableColumns>
  <tableStyleInfo name="TableStyleLight1" showFirstColumn="0" showLastColumn="0" showRowStripes="1" showColumnStripes="0"/>
</table>
</file>

<file path=xl/tables/table1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CC672493-AB76-1347-81E4-3C9CE317B89C}" name="Table161011122951576376142" displayName="Table161011122951576376142" ref="B489:H503" headerRowDxfId="1685" dataDxfId="1684" totalsRowDxfId="1683">
  <autoFilter ref="B489:H503" xr:uid="{CC672493-AB76-1347-81E4-3C9CE317B89C}"/>
  <tableColumns count="7">
    <tableColumn id="1" xr3:uid="{0840CE7E-7AA6-714A-8CF2-92C4890EBB3C}" name="Κατηγορία" totalsRowLabel="Σύνολο" dataDxfId="1682"/>
    <tableColumn id="2" xr3:uid="{CF865363-F27A-EB44-8BCE-BBC95B9CE5C7}" name="1 πολύ κακή ποιότητα" totalsRowLabel="0,279151943" dataDxfId="1681" totalsRowDxfId="1680"/>
    <tableColumn id="3" xr3:uid="{67D33043-E9CD-B345-9D45-AE6A30A51B78}" name="2" totalsRowLabel="0,720848057" dataDxfId="1679" totalsRowDxfId="1678"/>
    <tableColumn id="4" xr3:uid="{6C3123C1-BF9D-E84B-A810-86E3DDBD8CEC}" name="3" totalsRowFunction="custom" dataDxfId="1677" totalsRowDxfId="1676">
      <totalsRowFormula>Table161011122951576376142[[#Totals],[2]]+Table161011122951576376142[[#Totals],[1 πολύ κακή ποιότητα]]</totalsRowFormula>
    </tableColumn>
    <tableColumn id="5" xr3:uid="{6AEFCEE6-6819-934F-AEB3-A83ABF12CF6E}" name="4" dataDxfId="1675" totalsRowDxfId="1674"/>
    <tableColumn id="6" xr3:uid="{A2DC537D-4A70-FD40-88A6-B5433F9CCF68}" name="5 πολύ καλή ποιότητα" dataDxfId="1673" totalsRowDxfId="1672"/>
    <tableColumn id="7" xr3:uid="{7A48A7DD-73C5-6C44-BAB3-7CF0F1F7591D}" name="Σύνολο έγκυρων απαντήσεων" dataDxfId="1671" totalsRowDxfId="1670"/>
  </tableColumns>
  <tableStyleInfo name="TableStyleLight1" showFirstColumn="0" showLastColumn="0" showRowStripes="1" showColumnStripes="0"/>
</table>
</file>

<file path=xl/tables/table1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8" xr:uid="{8B68FF8A-FCBB-BA4A-8DD8-E8FA729B8171}" name="Table16101112133052586477149" displayName="Table16101112133052586477149" ref="B506:H513" headerRowDxfId="1669" dataDxfId="1668" totalsRowDxfId="1667">
  <autoFilter ref="B506:H513" xr:uid="{8B68FF8A-FCBB-BA4A-8DD8-E8FA729B8171}"/>
  <tableColumns count="7">
    <tableColumn id="1" xr3:uid="{97CF5BB2-A7BE-D844-811A-85058783D61D}" name="Κατηγορία" totalsRowLabel="Σύνολο" dataDxfId="1666"/>
    <tableColumn id="2" xr3:uid="{47995A43-539D-344D-8403-8520B848A48F}" name="1 πολύ κακή ποιότητα" totalsRowLabel="0,279151943" dataDxfId="1665" totalsRowDxfId="1664"/>
    <tableColumn id="3" xr3:uid="{9958411C-E9CA-B849-9189-044D4726D5DA}" name="2" totalsRowLabel="0,720848057" dataDxfId="1663" totalsRowDxfId="1662"/>
    <tableColumn id="4" xr3:uid="{AC6C09DE-E10E-AE42-9E4A-A245A0D66EBC}" name="3" totalsRowFunction="custom" dataDxfId="1661" totalsRowDxfId="1660">
      <totalsRowFormula>Table16101112133052586477149[[#Totals],[2]]+Table16101112133052586477149[[#Totals],[1 πολύ κακή ποιότητα]]</totalsRowFormula>
    </tableColumn>
    <tableColumn id="5" xr3:uid="{8980787E-6896-9E40-B772-29F0041F869D}" name="4" dataDxfId="1659" totalsRowDxfId="1658"/>
    <tableColumn id="6" xr3:uid="{4C1BE896-2250-D346-AF12-1A219FBD7E36}" name="5 πολύ καλή ποιότητα" dataDxfId="1657" totalsRowDxfId="1656"/>
    <tableColumn id="7" xr3:uid="{65F7E2E6-5B8A-4643-8308-31C117D85DFA}" name="Σύνολο έγκυρων απαντήσεων" dataDxfId="1655" totalsRowDxfId="1654"/>
  </tableColumns>
  <tableStyleInfo name="TableStyleLight1" showFirstColumn="0" showLastColumn="0" showRowStripes="1" showColumnStripes="0"/>
</table>
</file>

<file path=xl/tables/table1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9" xr:uid="{68F402A4-146B-4A4C-852F-E36D721985B0}" name="Table1610111213143153596578150" displayName="Table1610111213143153596578150" ref="B516:H521" headerRowDxfId="1653" dataDxfId="1652" totalsRowDxfId="1651">
  <autoFilter ref="B516:H521" xr:uid="{68F402A4-146B-4A4C-852F-E36D721985B0}"/>
  <tableColumns count="7">
    <tableColumn id="1" xr3:uid="{FB41F18F-9FA5-E840-80B1-65A4E26F920E}" name="Κατηγορία" totalsRowLabel="Σύνολο" dataDxfId="1650"/>
    <tableColumn id="2" xr3:uid="{B66045C8-A342-564C-ADCD-6758D574EA97}" name="1 πολύ κακή ποιότητα" totalsRowLabel="0,279151943" dataDxfId="1649" totalsRowDxfId="1648"/>
    <tableColumn id="3" xr3:uid="{31E9794E-404A-D842-AB1D-C9B57D091F75}" name="2" totalsRowLabel="0,720848057" dataDxfId="1647" totalsRowDxfId="1646"/>
    <tableColumn id="4" xr3:uid="{1CCB03AA-6718-714C-921C-98A62A8E654A}" name="3" totalsRowFunction="custom" dataDxfId="1645" totalsRowDxfId="1644">
      <totalsRowFormula>Table1610111213143153596578150[[#Totals],[2]]+Table1610111213143153596578150[[#Totals],[1 πολύ κακή ποιότητα]]</totalsRowFormula>
    </tableColumn>
    <tableColumn id="5" xr3:uid="{B8BE4A1C-D64D-1346-9246-B8AFF9CB1487}" name="4" dataDxfId="1643" totalsRowDxfId="1642"/>
    <tableColumn id="6" xr3:uid="{8D25BD37-2446-7C41-8846-9E704E19F419}" name="5 πολύ καλή ποιότητα" dataDxfId="1641" totalsRowDxfId="1640"/>
    <tableColumn id="7" xr3:uid="{069A0402-3D3E-4544-8986-0EA8647DEF76}" name="Σύνολο έγκυρων απαντήσεων" dataDxfId="1639" totalsRowDxfId="1638"/>
  </tableColumns>
  <tableStyleInfo name="TableStyleLight1" showFirstColumn="0" showLastColumn="0" showRowStripes="1" showColumnStripes="0"/>
</table>
</file>

<file path=xl/tables/table1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0" xr:uid="{F67C827C-3624-D04D-A062-29748A2A5A3F}" name="Table162648546066151" displayName="Table162648546066151" ref="B526:E534" totalsRowCount="1" headerRowDxfId="1637" dataDxfId="1636" totalsRowDxfId="1635">
  <autoFilter ref="B526:E533" xr:uid="{F67C827C-3624-D04D-A062-29748A2A5A3F}"/>
  <sortState xmlns:xlrd2="http://schemas.microsoft.com/office/spreadsheetml/2017/richdata2" ref="B527:C531">
    <sortCondition descending="1" ref="C14:C19"/>
  </sortState>
  <tableColumns count="4">
    <tableColumn id="1" xr3:uid="{3154BCC7-863C-784E-9A48-3892D92740D9}" name="Κατηγορία" totalsRowLabel="Σύνολο" dataDxfId="1634" totalsRowDxfId="1633"/>
    <tableColumn id="4" xr3:uid="{6EC44683-BF24-F94E-B9D4-73CB7F94266F}" name="Αριθμός απαντήσεων" totalsRowFunction="custom" dataDxfId="1632" totalsRowDxfId="1631" dataCellStyle="Per cent">
      <totalsRowFormula>C533+C532</totalsRowFormula>
    </tableColumn>
    <tableColumn id="2" xr3:uid="{09C9A926-3EEF-0240-8E2F-B678B9DD81FF}" name="Ποσοστό στο σύνολο" totalsRowFunction="custom" dataDxfId="1630" totalsRowDxfId="1629">
      <totalsRowFormula>D533+D532</totalsRowFormula>
    </tableColumn>
    <tableColumn id="3" xr3:uid="{8D4CF3C5-203D-9F4D-B6F4-B1AF88A5B562}" name="Ποσοστό στις έγκυρες απαντήσεις" totalsRowFunction="custom" dataDxfId="1628" totalsRowDxfId="1627">
      <totalsRowFormula>E533+E532</totalsRowFormula>
    </tableColumn>
  </tableColumns>
  <tableStyleInfo name="TableStyleLight1" showFirstColumn="0" showLastColumn="0" showRowStripes="1" showColumnStripes="0"/>
</table>
</file>

<file path=xl/tables/table1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1" xr:uid="{D431AC54-2941-2E49-88DB-76436B6583B2}" name="Table16102749556167152" displayName="Table16102749556167152" ref="B537:H540" headerRowDxfId="1626" dataDxfId="1625" totalsRowDxfId="1624">
  <autoFilter ref="B537:H540" xr:uid="{D431AC54-2941-2E49-88DB-76436B6583B2}"/>
  <tableColumns count="7">
    <tableColumn id="1" xr3:uid="{D0AE7A29-2DE9-314E-80A5-1ADFC258F776}" name="Κατηγορία" totalsRowLabel="Σύνολο" dataDxfId="1623"/>
    <tableColumn id="2" xr3:uid="{28B33F0C-783B-1742-B50E-DD4E6944B137}" name="1 πολύ κακή ποιότητα" totalsRowLabel="0,279151943" dataDxfId="1622" totalsRowDxfId="1621"/>
    <tableColumn id="3" xr3:uid="{2BA9723F-B3C2-4948-80CE-CD80FE2E299F}" name="2" totalsRowLabel="0,720848057" dataDxfId="1620" totalsRowDxfId="1619"/>
    <tableColumn id="4" xr3:uid="{A2C44CF7-3044-374A-9473-58FEC950E073}" name="3" totalsRowFunction="custom" dataDxfId="1618" totalsRowDxfId="1617">
      <totalsRowFormula>Table16102749556167152[[#Totals],[2]]+Table16102749556167152[[#Totals],[1 πολύ κακή ποιότητα]]</totalsRowFormula>
    </tableColumn>
    <tableColumn id="5" xr3:uid="{DBD8A07E-2308-0B45-AEB7-9391D33BE314}" name="4" dataDxfId="1616" totalsRowDxfId="1615"/>
    <tableColumn id="6" xr3:uid="{E3403556-E05A-5643-8A44-D8132B181FA7}" name="5 πολύ καλή ποιότητα" dataDxfId="1614" totalsRowDxfId="1613"/>
    <tableColumn id="7" xr3:uid="{3429F5A1-5BB3-F549-B07F-D771B4597844}" name="Σύνολο έγκυρων απαντήσεων" dataDxfId="1612" totalsRowDxfId="1611"/>
  </tableColumns>
  <tableStyleInfo name="TableStyleLight1" showFirstColumn="0" showLastColumn="0" showRowStripes="1" showColumnStripes="0"/>
</table>
</file>

<file path=xl/tables/table1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2" xr:uid="{C3E2DBE2-5A3E-484E-8230-655CEB93F170}" name="Table1610112850566268153" displayName="Table1610112850566268153" ref="B543:H550" headerRowDxfId="1610" dataDxfId="1609" totalsRowDxfId="1608">
  <autoFilter ref="B543:H550" xr:uid="{C3E2DBE2-5A3E-484E-8230-655CEB93F170}"/>
  <tableColumns count="7">
    <tableColumn id="1" xr3:uid="{B61E44D9-23DE-BE49-9A9D-80BC3D5A35CF}" name="Κατηγορία" totalsRowLabel="Σύνολο" dataDxfId="1607"/>
    <tableColumn id="2" xr3:uid="{0B819207-F01B-1843-AB78-DAB34610A595}" name="1 πολύ κακή ποιότητα" totalsRowLabel="0,279151943" dataDxfId="1606" totalsRowDxfId="1605"/>
    <tableColumn id="3" xr3:uid="{421119E6-E47F-9A4B-811F-04ECBCC5BEE0}" name="2" totalsRowLabel="0,720848057" dataDxfId="1604" totalsRowDxfId="1603"/>
    <tableColumn id="4" xr3:uid="{2BF6E456-F272-7848-A284-59C24ECB54F5}" name="3" totalsRowFunction="custom" dataDxfId="1602" totalsRowDxfId="1601">
      <totalsRowFormula>Table1610112850566268153[[#Totals],[2]]+Table1610112850566268153[[#Totals],[1 πολύ κακή ποιότητα]]</totalsRowFormula>
    </tableColumn>
    <tableColumn id="5" xr3:uid="{28CE1140-0DE6-6145-B29A-A199E1850F75}" name="4" dataDxfId="1600" totalsRowDxfId="1599"/>
    <tableColumn id="6" xr3:uid="{AF9F83DC-520A-9E4C-AAA8-463997E72FAB}" name="5 πολύ καλή ποιότητα" dataDxfId="1598" totalsRowDxfId="1597"/>
    <tableColumn id="7" xr3:uid="{9FDD2B2C-29AC-0D41-9A5F-DA71EB2E4F0C}" name="Σύνολο έγκυρων απαντήσεων" dataDxfId="1596" totalsRowDxfId="1595"/>
  </tableColumns>
  <tableStyleInfo name="TableStyleLight1" showFirstColumn="0" showLastColumn="0" showRowStripes="1" showColumnStripes="0"/>
</table>
</file>

<file path=xl/tables/table1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3" xr:uid="{9602B260-8185-FB4D-ACE8-BF2B8F6632AE}" name="Table161011122951576376154" displayName="Table161011122951576376154" ref="B553:H567" headerRowDxfId="1594" dataDxfId="1593" totalsRowDxfId="1592">
  <autoFilter ref="B553:H567" xr:uid="{9602B260-8185-FB4D-ACE8-BF2B8F6632AE}"/>
  <tableColumns count="7">
    <tableColumn id="1" xr3:uid="{40D037BC-8E16-5A4D-9EC9-1A2F1DDCCB92}" name="Κατηγορία" totalsRowLabel="Σύνολο" dataDxfId="1591"/>
    <tableColumn id="2" xr3:uid="{CE214356-32D1-0443-99B1-0537C879E00A}" name="1 πολύ κακή ποιότητα" totalsRowLabel="0,279151943" dataDxfId="1590" totalsRowDxfId="1589"/>
    <tableColumn id="3" xr3:uid="{06226993-66B2-344A-9454-499337958B05}" name="2" totalsRowLabel="0,720848057" dataDxfId="1588" totalsRowDxfId="1587"/>
    <tableColumn id="4" xr3:uid="{B72D5952-6866-2F45-8134-F78227B2D733}" name="3" totalsRowFunction="custom" dataDxfId="1586" totalsRowDxfId="1585">
      <totalsRowFormula>Table161011122951576376154[[#Totals],[2]]+Table161011122951576376154[[#Totals],[1 πολύ κακή ποιότητα]]</totalsRowFormula>
    </tableColumn>
    <tableColumn id="5" xr3:uid="{BD97E123-5678-9E48-B5C9-9F2E9D2CF184}" name="4" dataDxfId="1584" totalsRowDxfId="1583"/>
    <tableColumn id="6" xr3:uid="{D29F1FE9-0966-7B46-903E-C751A49BF0B9}" name="5 πολύ καλή ποιότητα" dataDxfId="1582" totalsRowDxfId="1581"/>
    <tableColumn id="7" xr3:uid="{AFF742CA-95E4-8E41-9815-945FD3D4B95C}" name="Σύνολο έγκυρων απαντήσεων" dataDxfId="1580" totalsRowDxfId="1579"/>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282E7CA7-4DD6-F748-9A16-30BFBB070600}" name="Table1610111213141774" displayName="Table1610111213141774" ref="B76:Y80" headerRowDxfId="3564" dataDxfId="3563" totalsRowDxfId="3562">
  <autoFilter ref="B76:Y80" xr:uid="{017E6B40-53F7-6345-9833-199D8592D722}"/>
  <tableColumns count="24">
    <tableColumn id="1" xr3:uid="{BAE96CFA-01DE-8249-A07D-E1500E11E530}" name="Κατηγορία" totalsRowLabel="Σύνολο" dataDxfId="3561"/>
    <tableColumn id="2" xr3:uid="{4ABA3046-1F97-064F-8374-A940A344FE4F}" name="Action Aid" totalsRowLabel="0,279151943" dataDxfId="3560" totalsRowDxfId="3559"/>
    <tableColumn id="3" xr3:uid="{76EA31C2-F9B1-A54E-A9B2-5D625AE4C265}" name="Greenpeace" totalsRowLabel="0,720848057" dataDxfId="3558" totalsRowDxfId="3557"/>
    <tableColumn id="4" xr3:uid="{8ACA979E-D17B-1D4F-87DC-11763ABE1978}" name="MAKE-A-WISH (ΚΑΝΕ-ΜΙΑ-ΕΥΧΗ ΕΛΛΑΔΟΣ)" totalsRowFunction="custom" dataDxfId="3556" totalsRowDxfId="3555">
      <totalsRowFormula>Table1610111213141774[[#Totals],[Greenpeace]]+Table1610111213141774[[#Totals],[Action Aid]]</totalsRowFormula>
    </tableColumn>
    <tableColumn id="5" xr3:uid="{97441677-BA35-3048-B347-D08BADE790E8}" name="Praksis" dataDxfId="3554" totalsRowDxfId="3553"/>
    <tableColumn id="6" xr3:uid="{0BB31AF8-5BE3-C94B-B7BE-801929F4A60B}" name="Unicef" dataDxfId="3552" totalsRowDxfId="3551"/>
    <tableColumn id="7" xr3:uid="{B4BF4EB3-755A-F644-B543-6443D17AC4CA}" name="WWF" dataDxfId="3550" totalsRowDxfId="3549"/>
    <tableColumn id="8" xr3:uid="{E65F2ED5-EC85-A444-AF68-88ABD26317A2}" name="Αποστολή" dataDxfId="3548" totalsRowDxfId="3547"/>
    <tableColumn id="9" xr3:uid="{09081EE0-6F70-E04B-877E-C4D7B0C6553D}" name="Αρκτούρος" dataDxfId="3546" totalsRowDxfId="3545"/>
    <tableColumn id="10" xr3:uid="{33269501-7505-F449-B767-8939EBF34B41}" name="Εθελοντική Ομάδα Αντιμετώπισης Καταστροφών (Ε.Ο.Μ.Α.Κ.)" dataDxfId="3544" totalsRowDxfId="3543"/>
    <tableColumn id="11" xr3:uid="{5709EE00-D395-634E-92AC-5C4C7A60334C}" name="ΕΚΠΟΙΖΩ" dataDxfId="3542" totalsRowDxfId="3541"/>
    <tableColumn id="12" xr3:uid="{A540762A-D15A-F049-A5DF-D1CA44533A90}" name="Ελληνικός Ερυθρός Σταυρός" dataDxfId="3540" totalsRowDxfId="3539"/>
    <tableColumn id="13" xr3:uid="{920D2AE3-8F34-A14F-AC53-81309865F2EA}" name="Κιβωτός του κόσμου" dataDxfId="3538" totalsRowDxfId="3537"/>
    <tableColumn id="14" xr3:uid="{73AF02D5-2A7E-BD4E-A888-89C8CC1D9431}" name="Μπορούμε" dataDxfId="3536" totalsRowDxfId="3535"/>
    <tableColumn id="15" xr3:uid="{B71BECEB-6C3B-524D-9E04-5A0791EB7653}" name="Τράπεζα Τροφίμων" dataDxfId="3534" totalsRowDxfId="3533"/>
    <tableColumn id="16" xr3:uid="{A9DAE48E-1103-124D-8E91-6AFAA6E74EA8}" name="Χαμόγελο του παιδιού" dataDxfId="3532" totalsRowDxfId="3531"/>
    <tableColumn id="17" xr3:uid="{4F3DE7D6-19DE-864B-9E86-542C11164598}" name="ΙΑΤΡΟΙ ΧΩΡΙΣ ΣΥΝΟΡΑ" dataDxfId="3530" totalsRowDxfId="3529"/>
    <tableColumn id="18" xr3:uid="{DBEF3DD8-7521-354B-94C4-9E0F7935197D}" name="ΓΙΑΤΡΟΙ ΤΟΥ ΚΟΣΜΟΥ" dataDxfId="3528" totalsRowDxfId="3527"/>
    <tableColumn id="19" xr3:uid="{AE6FED4B-DF66-2249-974F-AFC546BD725D}" name="ΧΩΡΙΑ SOS" dataDxfId="3526" totalsRowDxfId="3525"/>
    <tableColumn id="20" xr3:uid="{C40E1FCA-46AC-2F47-8D1F-AA540CF0E3BA}" name="ΑΡΣΙΣ" dataDxfId="3524" totalsRowDxfId="3523"/>
    <tableColumn id="21" xr3:uid="{F644983D-E490-1F41-A7FC-53AFC8546A20}" name="ΦΛΟΓΑ" dataDxfId="3522" totalsRowDxfId="3521"/>
    <tableColumn id="22" xr3:uid="{AA4637ED-8663-1340-98F3-487499861507}" name="ΕΛΠΙΔΑ" dataDxfId="3520" totalsRowDxfId="3519"/>
    <tableColumn id="23" xr3:uid="{28FF0C0A-F564-344C-BA30-860539851AF0}" name="ΑΓΚΑΛΙΑ" dataDxfId="3518" totalsRowDxfId="3517"/>
    <tableColumn id="24" xr3:uid="{4B68B7FE-E704-2F40-B044-7707322F4F1C}" name="UNESCO" dataDxfId="3516" totalsRowDxfId="3515"/>
  </tableColumns>
  <tableStyleInfo name="TableStyleLight1" showFirstColumn="0" showLastColumn="0" showRowStripes="1" showColumnStripes="0"/>
</table>
</file>

<file path=xl/tables/table1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4" xr:uid="{119F11A8-F56A-2746-9E21-F0089689D3B2}" name="Table16101112133052586477155" displayName="Table16101112133052586477155" ref="B570:H577" headerRowDxfId="1578" dataDxfId="1577" totalsRowDxfId="1576">
  <autoFilter ref="B570:H577" xr:uid="{119F11A8-F56A-2746-9E21-F0089689D3B2}"/>
  <tableColumns count="7">
    <tableColumn id="1" xr3:uid="{018898AC-43DD-4646-BCE0-AE4E6650E15B}" name="Κατηγορία" totalsRowLabel="Σύνολο" dataDxfId="1575"/>
    <tableColumn id="2" xr3:uid="{C6CC03CA-CC2E-5345-9485-A4188F5387B2}" name="1 πολύ κακή ποιότητα" totalsRowLabel="0,279151943" dataDxfId="1574" totalsRowDxfId="1573"/>
    <tableColumn id="3" xr3:uid="{CB47A6A7-D21D-E746-8005-E57DAF8AF759}" name="2" totalsRowLabel="0,720848057" dataDxfId="1572" totalsRowDxfId="1571"/>
    <tableColumn id="4" xr3:uid="{74CA9562-6029-4540-9D03-7D0CEA097DBC}" name="3" totalsRowFunction="custom" dataDxfId="1570" totalsRowDxfId="1569">
      <totalsRowFormula>Table16101112133052586477155[[#Totals],[2]]+Table16101112133052586477155[[#Totals],[1 πολύ κακή ποιότητα]]</totalsRowFormula>
    </tableColumn>
    <tableColumn id="5" xr3:uid="{D461ADA6-6C59-8340-9048-4E7DB6222889}" name="4" dataDxfId="1568" totalsRowDxfId="1567"/>
    <tableColumn id="6" xr3:uid="{AA1D9F75-32CC-AE46-9A90-959BC9D04E5B}" name="5 πολύ καλή ποιότητα" dataDxfId="1566" totalsRowDxfId="1565"/>
    <tableColumn id="7" xr3:uid="{CCD74DB5-351A-F84A-B66F-DC545C2088AD}" name="Σύνολο έγκυρων απαντήσεων" dataDxfId="1564" totalsRowDxfId="1563"/>
  </tableColumns>
  <tableStyleInfo name="TableStyleLight1" showFirstColumn="0" showLastColumn="0" showRowStripes="1" showColumnStripes="0"/>
</table>
</file>

<file path=xl/tables/table1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5" xr:uid="{49BBA425-EA58-5943-9F9D-D14638BA798D}" name="Table1610111213143153596578156" displayName="Table1610111213143153596578156" ref="B580:H585" headerRowDxfId="1562" dataDxfId="1561" totalsRowDxfId="1560">
  <autoFilter ref="B580:H585" xr:uid="{49BBA425-EA58-5943-9F9D-D14638BA798D}"/>
  <tableColumns count="7">
    <tableColumn id="1" xr3:uid="{DC19E3C7-9375-0043-8D1F-596058178BF8}" name="Κατηγορία" totalsRowLabel="Σύνολο" dataDxfId="1559"/>
    <tableColumn id="2" xr3:uid="{5B2B28D5-D47A-9443-AF35-F7A1A78E3BD2}" name="1 πολύ κακή ποιότητα" totalsRowLabel="0,279151943" dataDxfId="1558" totalsRowDxfId="1557"/>
    <tableColumn id="3" xr3:uid="{5178E800-8CB0-904B-A630-486E52EB6A6A}" name="2" totalsRowLabel="0,720848057" dataDxfId="1556" totalsRowDxfId="1555"/>
    <tableColumn id="4" xr3:uid="{6F5D549D-6D55-964B-A862-30C09BB3B4F5}" name="3" totalsRowFunction="custom" dataDxfId="1554" totalsRowDxfId="1553">
      <totalsRowFormula>Table1610111213143153596578156[[#Totals],[2]]+Table1610111213143153596578156[[#Totals],[1 πολύ κακή ποιότητα]]</totalsRowFormula>
    </tableColumn>
    <tableColumn id="5" xr3:uid="{DC0F5E6B-7080-1C40-AD0A-4480F7C3EADD}" name="4" dataDxfId="1552" totalsRowDxfId="1551"/>
    <tableColumn id="6" xr3:uid="{95C910D9-0109-A84C-82AA-E21B041DC453}" name="5 πολύ καλή ποιότητα" dataDxfId="1550" totalsRowDxfId="1549"/>
    <tableColumn id="7" xr3:uid="{F40F0951-D1F6-CD4E-8F61-F0EA2BEBDF37}" name="Σύνολο έγκυρων απαντήσεων" dataDxfId="1548" totalsRowDxfId="1547"/>
  </tableColumns>
  <tableStyleInfo name="TableStyleLight1" showFirstColumn="0" showLastColumn="0" showRowStripes="1" showColumnStripes="0"/>
</table>
</file>

<file path=xl/tables/table1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6" xr:uid="{8DFD4D38-AA07-F74E-96D6-47CF12C1BA6E}" name="Table162648546066157" displayName="Table162648546066157" ref="B590:E598" totalsRowCount="1" headerRowDxfId="1546" dataDxfId="1545" totalsRowDxfId="1544">
  <autoFilter ref="B590:E597" xr:uid="{8DFD4D38-AA07-F74E-96D6-47CF12C1BA6E}"/>
  <sortState xmlns:xlrd2="http://schemas.microsoft.com/office/spreadsheetml/2017/richdata2" ref="B591:C595">
    <sortCondition descending="1" ref="C14:C19"/>
  </sortState>
  <tableColumns count="4">
    <tableColumn id="1" xr3:uid="{C7596B89-A0C4-C64C-8BDB-3271FB3F1E50}" name="Κατηγορία" totalsRowLabel="Σύνολο" dataDxfId="1543" totalsRowDxfId="1542"/>
    <tableColumn id="4" xr3:uid="{116C1C98-1BAB-204C-8339-33BBD6CB4EAF}" name="Αριθμός απαντήσεων" totalsRowFunction="custom" dataDxfId="1541" totalsRowDxfId="1540" dataCellStyle="Per cent">
      <totalsRowFormula>C597+C596</totalsRowFormula>
    </tableColumn>
    <tableColumn id="2" xr3:uid="{A63B08AE-D120-D049-8780-EC3B33CD1DA1}" name="Ποσοστό στο σύνολο" totalsRowFunction="custom" dataDxfId="1539" totalsRowDxfId="1538">
      <totalsRowFormula>D597+D596</totalsRowFormula>
    </tableColumn>
    <tableColumn id="3" xr3:uid="{9ADD4198-5F50-BB47-A296-ECCB5362136A}" name="Ποσοστό στις έγκυρες απαντήσεις" totalsRowFunction="custom" dataDxfId="1537" totalsRowDxfId="1536">
      <totalsRowFormula>E597+E596</totalsRowFormula>
    </tableColumn>
  </tableColumns>
  <tableStyleInfo name="TableStyleLight1" showFirstColumn="0" showLastColumn="0" showRowStripes="1" showColumnStripes="0"/>
</table>
</file>

<file path=xl/tables/table1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7" xr:uid="{F50F0797-A2F3-414F-A3ED-F95A272E92D7}" name="Table16102749556167158" displayName="Table16102749556167158" ref="B601:H604" headerRowDxfId="1535" dataDxfId="1534" totalsRowDxfId="1533">
  <autoFilter ref="B601:H604" xr:uid="{F50F0797-A2F3-414F-A3ED-F95A272E92D7}"/>
  <tableColumns count="7">
    <tableColumn id="1" xr3:uid="{3FF03C48-FB87-BA4A-8C3A-A143664019E4}" name="Κατηγορία" totalsRowLabel="Σύνολο" dataDxfId="1532"/>
    <tableColumn id="2" xr3:uid="{23BC8E2C-D255-2349-A391-F8E5138407BD}" name="1 πολύ κακή ποιότητα" totalsRowLabel="0,279151943" dataDxfId="1531" totalsRowDxfId="1530"/>
    <tableColumn id="3" xr3:uid="{C21947C6-C741-8A4C-AC6B-18E8E1FA13C9}" name="2" totalsRowLabel="0,720848057" dataDxfId="1529" totalsRowDxfId="1528"/>
    <tableColumn id="4" xr3:uid="{25967B94-1D4D-E148-A9B7-761542EE0B26}" name="3" totalsRowFunction="custom" dataDxfId="1527" totalsRowDxfId="1526">
      <totalsRowFormula>Table16102749556167158[[#Totals],[2]]+Table16102749556167158[[#Totals],[1 πολύ κακή ποιότητα]]</totalsRowFormula>
    </tableColumn>
    <tableColumn id="5" xr3:uid="{0A96CAD2-541C-7D47-8302-777F503F7B47}" name="4" dataDxfId="1525" totalsRowDxfId="1524"/>
    <tableColumn id="6" xr3:uid="{33E5B929-92C3-0C44-A15B-FCAEE33F0271}" name="5 πολύ καλή ποιότητα" dataDxfId="1523" totalsRowDxfId="1522"/>
    <tableColumn id="7" xr3:uid="{9BB26A7D-6B6E-0A47-93C6-BBE732483AFE}" name="Σύνολο έγκυρων απαντήσεων" dataDxfId="1521" totalsRowDxfId="1520"/>
  </tableColumns>
  <tableStyleInfo name="TableStyleLight1" showFirstColumn="0" showLastColumn="0" showRowStripes="1" showColumnStripes="0"/>
</table>
</file>

<file path=xl/tables/table1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8" xr:uid="{23AD39E7-1ECB-ED43-A206-D8E03D7EF7A6}" name="Table1610112850566268159" displayName="Table1610112850566268159" ref="B607:H614" headerRowDxfId="1519" dataDxfId="1518" totalsRowDxfId="1517">
  <autoFilter ref="B607:H614" xr:uid="{23AD39E7-1ECB-ED43-A206-D8E03D7EF7A6}"/>
  <tableColumns count="7">
    <tableColumn id="1" xr3:uid="{BF9DB09A-D1F7-8B43-8B89-9FECB0C9300A}" name="Κατηγορία" totalsRowLabel="Σύνολο" dataDxfId="1516"/>
    <tableColumn id="2" xr3:uid="{9034A418-BC20-364A-BBA7-6D0238F74713}" name="1 πολύ κακή ποιότητα" totalsRowLabel="0,279151943" dataDxfId="1515" totalsRowDxfId="1514"/>
    <tableColumn id="3" xr3:uid="{AA77712F-A79E-D94C-B99E-DD1B164240A9}" name="2" totalsRowLabel="0,720848057" dataDxfId="1513" totalsRowDxfId="1512"/>
    <tableColumn id="4" xr3:uid="{CCC23A3C-D394-9944-8AE1-3F05138AA4D8}" name="3" totalsRowFunction="custom" dataDxfId="1511" totalsRowDxfId="1510">
      <totalsRowFormula>Table1610112850566268159[[#Totals],[2]]+Table1610112850566268159[[#Totals],[1 πολύ κακή ποιότητα]]</totalsRowFormula>
    </tableColumn>
    <tableColumn id="5" xr3:uid="{5797DF10-5170-514D-A06E-BF6C22E76318}" name="4" dataDxfId="1509" totalsRowDxfId="1508"/>
    <tableColumn id="6" xr3:uid="{24994E88-21C9-9A40-9CDA-48A4DA9D7D22}" name="5 πολύ καλή ποιότητα" dataDxfId="1507" totalsRowDxfId="1506"/>
    <tableColumn id="7" xr3:uid="{AF822BA0-1ABB-3649-A8A8-A56D69D0B273}" name="Σύνολο έγκυρων απαντήσεων" dataDxfId="1505" totalsRowDxfId="1504"/>
  </tableColumns>
  <tableStyleInfo name="TableStyleLight1" showFirstColumn="0" showLastColumn="0" showRowStripes="1" showColumnStripes="0"/>
</table>
</file>

<file path=xl/tables/table1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9" xr:uid="{1D874B05-31EA-4549-A897-E607590203F0}" name="Table161011122951576376160" displayName="Table161011122951576376160" ref="B617:H631" headerRowDxfId="1503" dataDxfId="1502" totalsRowDxfId="1501">
  <autoFilter ref="B617:H631" xr:uid="{1D874B05-31EA-4549-A897-E607590203F0}"/>
  <tableColumns count="7">
    <tableColumn id="1" xr3:uid="{48B18F28-7806-F74D-9980-67481C7D2855}" name="Κατηγορία" totalsRowLabel="Σύνολο" dataDxfId="1500"/>
    <tableColumn id="2" xr3:uid="{A305111C-5E6D-F540-954D-BD1DB21EBC0C}" name="1 πολύ κακή ποιότητα" totalsRowLabel="0,279151943" dataDxfId="1499" totalsRowDxfId="1498"/>
    <tableColumn id="3" xr3:uid="{F5766C5B-EB09-8A4B-9068-CF4EB3170C97}" name="2" totalsRowLabel="0,720848057" dataDxfId="1497" totalsRowDxfId="1496"/>
    <tableColumn id="4" xr3:uid="{59BC20DF-0744-8548-8A2B-1451213C7E48}" name="3" totalsRowFunction="custom" dataDxfId="1495" totalsRowDxfId="1494">
      <totalsRowFormula>Table161011122951576376160[[#Totals],[2]]+Table161011122951576376160[[#Totals],[1 πολύ κακή ποιότητα]]</totalsRowFormula>
    </tableColumn>
    <tableColumn id="5" xr3:uid="{CEB5FA3E-F5C7-4041-9C32-B169A5C634D0}" name="4" dataDxfId="1493" totalsRowDxfId="1492"/>
    <tableColumn id="6" xr3:uid="{25D839D2-5856-5D4C-BCA8-955C7AE476B5}" name="5 πολύ καλή ποιότητα" dataDxfId="1491" totalsRowDxfId="1490"/>
    <tableColumn id="7" xr3:uid="{C0A004FA-2A8A-1146-AD91-E257ABFD38FF}" name="Σύνολο έγκυρων απαντήσεων" dataDxfId="1489" totalsRowDxfId="1488"/>
  </tableColumns>
  <tableStyleInfo name="TableStyleLight1" showFirstColumn="0" showLastColumn="0" showRowStripes="1" showColumnStripes="0"/>
</table>
</file>

<file path=xl/tables/table1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0" xr:uid="{DFBA2C3C-EF73-B443-A734-5AB60E911CB3}" name="Table16101112133052586477161" displayName="Table16101112133052586477161" ref="B634:H641" headerRowDxfId="1487" dataDxfId="1486" totalsRowDxfId="1485">
  <autoFilter ref="B634:H641" xr:uid="{DFBA2C3C-EF73-B443-A734-5AB60E911CB3}"/>
  <tableColumns count="7">
    <tableColumn id="1" xr3:uid="{3E70D42A-3ECB-2741-8D6C-962839569F77}" name="Κατηγορία" totalsRowLabel="Σύνολο" dataDxfId="1484"/>
    <tableColumn id="2" xr3:uid="{B9262C16-04BC-D243-9560-8CE8C7A379A7}" name="1 πολύ κακή ποιότητα" totalsRowLabel="0,279151943" dataDxfId="1483" totalsRowDxfId="1482"/>
    <tableColumn id="3" xr3:uid="{2253CCD5-820F-2346-90DC-35B335AF622B}" name="2" totalsRowLabel="0,720848057" dataDxfId="1481" totalsRowDxfId="1480"/>
    <tableColumn id="4" xr3:uid="{E8F31B64-D6EF-A24B-A3F6-400AA8901574}" name="3" totalsRowFunction="custom" dataDxfId="1479" totalsRowDxfId="1478">
      <totalsRowFormula>Table16101112133052586477161[[#Totals],[2]]+Table16101112133052586477161[[#Totals],[1 πολύ κακή ποιότητα]]</totalsRowFormula>
    </tableColumn>
    <tableColumn id="5" xr3:uid="{9C808A8D-825F-C948-8456-B25EF2A82BC3}" name="4" dataDxfId="1477" totalsRowDxfId="1476"/>
    <tableColumn id="6" xr3:uid="{B459FA98-6FF2-4F40-BBEA-7AFF12F64BAC}" name="5 πολύ καλή ποιότητα" dataDxfId="1475" totalsRowDxfId="1474"/>
    <tableColumn id="7" xr3:uid="{B15FFDB9-96AE-3B40-989E-8CEB19D0F7D6}" name="Σύνολο έγκυρων απαντήσεων" dataDxfId="1473" totalsRowDxfId="1472"/>
  </tableColumns>
  <tableStyleInfo name="TableStyleLight1" showFirstColumn="0" showLastColumn="0" showRowStripes="1" showColumnStripes="0"/>
</table>
</file>

<file path=xl/tables/table1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1" xr:uid="{3CE884FC-121F-E140-8E39-063C697661E8}" name="Table1610111213143153596578162" displayName="Table1610111213143153596578162" ref="B644:H649" headerRowDxfId="1471" dataDxfId="1470" totalsRowDxfId="1469">
  <autoFilter ref="B644:H649" xr:uid="{3CE884FC-121F-E140-8E39-063C697661E8}"/>
  <tableColumns count="7">
    <tableColumn id="1" xr3:uid="{C68FD803-5DBD-494E-9DB3-0983B0AA521F}" name="Κατηγορία" totalsRowLabel="Σύνολο" dataDxfId="1468"/>
    <tableColumn id="2" xr3:uid="{9B3ECC04-6CC3-8849-BAF5-56B077318A6B}" name="1 πολύ κακή ποιότητα" totalsRowLabel="0,279151943" dataDxfId="1467" totalsRowDxfId="1466"/>
    <tableColumn id="3" xr3:uid="{75F783FB-D553-B449-8D40-5D49E523CAD9}" name="2" totalsRowLabel="0,720848057" dataDxfId="1465" totalsRowDxfId="1464"/>
    <tableColumn id="4" xr3:uid="{BF111CA5-11AC-8547-B39F-8431C9B6C4B2}" name="3" totalsRowFunction="custom" dataDxfId="1463" totalsRowDxfId="1462">
      <totalsRowFormula>Table1610111213143153596578162[[#Totals],[2]]+Table1610111213143153596578162[[#Totals],[1 πολύ κακή ποιότητα]]</totalsRowFormula>
    </tableColumn>
    <tableColumn id="5" xr3:uid="{45F05CA2-8774-304B-8F29-10DEA76DAEDF}" name="4" dataDxfId="1461" totalsRowDxfId="1460"/>
    <tableColumn id="6" xr3:uid="{D7DC390A-4C4E-3242-80E1-901612666D87}" name="5 πολύ καλή ποιότητα" dataDxfId="1459" totalsRowDxfId="1458"/>
    <tableColumn id="7" xr3:uid="{263C1A84-0302-4441-8E70-994B463532C7}" name="Σύνολο έγκυρων απαντήσεων" dataDxfId="1457" totalsRowDxfId="1456"/>
  </tableColumns>
  <tableStyleInfo name="TableStyleLight1" showFirstColumn="0" showLastColumn="0" showRowStripes="1" showColumnStripes="0"/>
</table>
</file>

<file path=xl/tables/table1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2" xr:uid="{31F693AE-E900-D747-9D9A-FC77EB5BAD15}" name="Table162648546066163" displayName="Table162648546066163" ref="B654:E662" totalsRowCount="1" headerRowDxfId="1455" dataDxfId="1454" totalsRowDxfId="1453">
  <autoFilter ref="B654:E661" xr:uid="{31F693AE-E900-D747-9D9A-FC77EB5BAD15}"/>
  <sortState xmlns:xlrd2="http://schemas.microsoft.com/office/spreadsheetml/2017/richdata2" ref="B655:C659">
    <sortCondition descending="1" ref="C14:C19"/>
  </sortState>
  <tableColumns count="4">
    <tableColumn id="1" xr3:uid="{20F2C5B6-963A-4449-B706-005732F155A8}" name="Κατηγορία" totalsRowLabel="Σύνολο" dataDxfId="1452" totalsRowDxfId="1451"/>
    <tableColumn id="4" xr3:uid="{F09C1610-DDA3-6F4A-A07C-B702D8EF39EC}" name="Αριθμός απαντήσεων" totalsRowFunction="custom" dataDxfId="1450" totalsRowDxfId="1449" dataCellStyle="Per cent">
      <totalsRowFormula>C661+C660</totalsRowFormula>
    </tableColumn>
    <tableColumn id="2" xr3:uid="{C043715F-703B-3C4E-BE8B-34A3F8CF14BE}" name="Ποσοστό στο σύνολο" totalsRowFunction="custom" dataDxfId="1448" totalsRowDxfId="1447">
      <totalsRowFormula>D661+D660</totalsRowFormula>
    </tableColumn>
    <tableColumn id="3" xr3:uid="{C744A379-CD8B-F14E-B869-D818B3E5CF98}" name="Ποσοστό στις έγκυρες απαντήσεις" totalsRowFunction="custom" dataDxfId="1446" totalsRowDxfId="1445">
      <totalsRowFormula>E661+E660</totalsRowFormula>
    </tableColumn>
  </tableColumns>
  <tableStyleInfo name="TableStyleLight1" showFirstColumn="0" showLastColumn="0" showRowStripes="1" showColumnStripes="0"/>
</table>
</file>

<file path=xl/tables/table1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3" xr:uid="{74F4911D-7533-E14C-9101-8ED701A77487}" name="Table16102749556167164" displayName="Table16102749556167164" ref="B665:H668" headerRowDxfId="1444" dataDxfId="1443" totalsRowDxfId="1442">
  <autoFilter ref="B665:H668" xr:uid="{74F4911D-7533-E14C-9101-8ED701A77487}"/>
  <tableColumns count="7">
    <tableColumn id="1" xr3:uid="{C6C1E780-7BDF-C74C-B062-C315F1B44889}" name="Κατηγορία" totalsRowLabel="Σύνολο" dataDxfId="1441"/>
    <tableColumn id="2" xr3:uid="{F2B960D6-EB4A-F74E-B737-6457C0088A04}" name="1 πολύ κακή ποιότητα" totalsRowLabel="0,279151943" dataDxfId="1440" totalsRowDxfId="1439"/>
    <tableColumn id="3" xr3:uid="{56D10170-D5DD-7B40-8CB2-55A8557A980F}" name="2" totalsRowLabel="0,720848057" dataDxfId="1438" totalsRowDxfId="1437"/>
    <tableColumn id="4" xr3:uid="{05EAF2D2-E173-934D-97A9-E4248FCB7833}" name="3" totalsRowFunction="custom" dataDxfId="1436" totalsRowDxfId="1435">
      <totalsRowFormula>Table16102749556167164[[#Totals],[2]]+Table16102749556167164[[#Totals],[1 πολύ κακή ποιότητα]]</totalsRowFormula>
    </tableColumn>
    <tableColumn id="5" xr3:uid="{8C7AC427-1747-3D4F-AFC1-0F55C313EF96}" name="4" dataDxfId="1434" totalsRowDxfId="1433"/>
    <tableColumn id="6" xr3:uid="{73B67945-AFA5-F544-9308-F8EDE7F5BC7F}" name="5 πολύ καλή ποιότητα" dataDxfId="1432" totalsRowDxfId="1431"/>
    <tableColumn id="7" xr3:uid="{7B3BAD3E-CD55-CC42-A709-C751CDF2EE97}" name="Σύνολο έγκυρων απαντήσεων" dataDxfId="1430" totalsRowDxfId="1429"/>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6F9F1A9B-C571-0748-BEA2-C0D11488104D}" name="Table1671875" displayName="Table1671875" ref="B10:C33" totalsRowShown="0" headerRowDxfId="3514" dataDxfId="3513">
  <autoFilter ref="B10:C33" xr:uid="{726E9CAA-59F3-454D-8437-31CFD3A474E6}"/>
  <sortState xmlns:xlrd2="http://schemas.microsoft.com/office/spreadsheetml/2017/richdata2" ref="B11:C33">
    <sortCondition descending="1" ref="C10:C33"/>
  </sortState>
  <tableColumns count="2">
    <tableColumn id="1" xr3:uid="{BF5595E8-7448-924A-B749-DEAA8EC57CAC}" name="Κατηγορία" dataDxfId="3512"/>
    <tableColumn id="4" xr3:uid="{90814132-3591-B846-8F55-971F1D01A550}" name="Ποσοστό στις έγκυρες απαντήσεις" dataDxfId="3511"/>
  </tableColumns>
  <tableStyleInfo name="TableStyleLight1" showFirstColumn="0" showLastColumn="0" showRowStripes="1" showColumnStripes="0"/>
</table>
</file>

<file path=xl/tables/table1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4" xr:uid="{88E0B8CE-16CE-F44A-82EE-8EAC0499038D}" name="Table1610112850566268165" displayName="Table1610112850566268165" ref="B671:H678" headerRowDxfId="1428" dataDxfId="1427" totalsRowDxfId="1426">
  <autoFilter ref="B671:H678" xr:uid="{88E0B8CE-16CE-F44A-82EE-8EAC0499038D}"/>
  <tableColumns count="7">
    <tableColumn id="1" xr3:uid="{9AE5E822-0BAD-8D47-9B1A-6EF8A06D461A}" name="Κατηγορία" totalsRowLabel="Σύνολο" dataDxfId="1425"/>
    <tableColumn id="2" xr3:uid="{5B39CEBA-F45E-2E42-AB5F-6A91C5137397}" name="1 πολύ κακή ποιότητα" totalsRowLabel="0,279151943" dataDxfId="1424" totalsRowDxfId="1423"/>
    <tableColumn id="3" xr3:uid="{41D6CB10-99CF-664F-B050-6E36D2D6555F}" name="2" totalsRowLabel="0,720848057" dataDxfId="1422" totalsRowDxfId="1421"/>
    <tableColumn id="4" xr3:uid="{F4B8F28A-4F17-F547-9531-B290DAE38420}" name="3" totalsRowFunction="custom" dataDxfId="1420" totalsRowDxfId="1419">
      <totalsRowFormula>Table1610112850566268165[[#Totals],[2]]+Table1610112850566268165[[#Totals],[1 πολύ κακή ποιότητα]]</totalsRowFormula>
    </tableColumn>
    <tableColumn id="5" xr3:uid="{C217F120-1E04-6244-9C76-93F9A597CD3B}" name="4" dataDxfId="1418" totalsRowDxfId="1417"/>
    <tableColumn id="6" xr3:uid="{94C2E76F-CD38-744C-BFA4-6EB29794F9D1}" name="5 πολύ καλή ποιότητα" dataDxfId="1416" totalsRowDxfId="1415"/>
    <tableColumn id="7" xr3:uid="{4A432EC9-08EA-0E45-9B3E-FF8833404589}" name="Σύνολο έγκυρων απαντήσεων" dataDxfId="1414" totalsRowDxfId="1413"/>
  </tableColumns>
  <tableStyleInfo name="TableStyleLight1" showFirstColumn="0" showLastColumn="0" showRowStripes="1" showColumnStripes="0"/>
</table>
</file>

<file path=xl/tables/table1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5" xr:uid="{B9E731C6-7D34-5041-A7F1-CC314FC4A146}" name="Table161011122951576376166" displayName="Table161011122951576376166" ref="B681:H695" headerRowDxfId="1412" dataDxfId="1411" totalsRowDxfId="1410">
  <autoFilter ref="B681:H695" xr:uid="{B9E731C6-7D34-5041-A7F1-CC314FC4A146}"/>
  <tableColumns count="7">
    <tableColumn id="1" xr3:uid="{CC14ABFA-6369-A246-B108-D67790FF7012}" name="Κατηγορία" totalsRowLabel="Σύνολο" dataDxfId="1409"/>
    <tableColumn id="2" xr3:uid="{C794DABE-625D-3442-A25E-5B181B70771A}" name="1 πολύ κακή ποιότητα" totalsRowLabel="0,279151943" dataDxfId="1408" totalsRowDxfId="1407"/>
    <tableColumn id="3" xr3:uid="{C944FA39-F6E7-7748-8BFE-15DC38207ECD}" name="2" totalsRowLabel="0,720848057" dataDxfId="1406" totalsRowDxfId="1405"/>
    <tableColumn id="4" xr3:uid="{6282FD8B-D2E5-784F-B805-72928273BC5B}" name="3" totalsRowFunction="custom" dataDxfId="1404" totalsRowDxfId="1403">
      <totalsRowFormula>Table161011122951576376166[[#Totals],[2]]+Table161011122951576376166[[#Totals],[1 πολύ κακή ποιότητα]]</totalsRowFormula>
    </tableColumn>
    <tableColumn id="5" xr3:uid="{36B61AB5-89BD-FE41-8109-913384B6AD18}" name="4" dataDxfId="1402" totalsRowDxfId="1401"/>
    <tableColumn id="6" xr3:uid="{38477309-F64C-7444-AE84-E0876DD4FFB6}" name="5 πολύ καλή ποιότητα" dataDxfId="1400" totalsRowDxfId="1399"/>
    <tableColumn id="7" xr3:uid="{44EA6B6B-80B5-0E44-9405-6B4079EA693C}" name="Σύνολο έγκυρων απαντήσεων" dataDxfId="1398" totalsRowDxfId="1397"/>
  </tableColumns>
  <tableStyleInfo name="TableStyleLight1" showFirstColumn="0" showLastColumn="0" showRowStripes="1" showColumnStripes="0"/>
</table>
</file>

<file path=xl/tables/table1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6" xr:uid="{79A915CF-966A-E34C-8BD4-872A1790DAD6}" name="Table16101112133052586477167" displayName="Table16101112133052586477167" ref="B698:H705" headerRowDxfId="1396" dataDxfId="1395" totalsRowDxfId="1394">
  <autoFilter ref="B698:H705" xr:uid="{79A915CF-966A-E34C-8BD4-872A1790DAD6}"/>
  <tableColumns count="7">
    <tableColumn id="1" xr3:uid="{8960D093-4D71-4940-BACA-ED747BEF02C8}" name="Κατηγορία" totalsRowLabel="Σύνολο" dataDxfId="1393"/>
    <tableColumn id="2" xr3:uid="{2E85DDA8-6649-EE4C-9A4E-CED9041680BC}" name="1 πολύ κακή ποιότητα" totalsRowLabel="0,279151943" dataDxfId="1392" totalsRowDxfId="1391"/>
    <tableColumn id="3" xr3:uid="{2A25D916-7C1E-0D47-BAFB-2549ABA0864D}" name="2" totalsRowLabel="0,720848057" dataDxfId="1390" totalsRowDxfId="1389"/>
    <tableColumn id="4" xr3:uid="{300F39E0-8F76-634F-A2AD-45EB4EBAD804}" name="3" totalsRowFunction="custom" dataDxfId="1388" totalsRowDxfId="1387">
      <totalsRowFormula>Table16101112133052586477167[[#Totals],[2]]+Table16101112133052586477167[[#Totals],[1 πολύ κακή ποιότητα]]</totalsRowFormula>
    </tableColumn>
    <tableColumn id="5" xr3:uid="{751E9AB0-7CAE-584B-BFB0-07F5C129C9C2}" name="4" dataDxfId="1386" totalsRowDxfId="1385"/>
    <tableColumn id="6" xr3:uid="{43322BF4-C606-FE41-BFD3-80C1E17AF01E}" name="5 πολύ καλή ποιότητα" dataDxfId="1384" totalsRowDxfId="1383"/>
    <tableColumn id="7" xr3:uid="{3F5B6D28-6098-0A49-990A-81037CCCB090}" name="Σύνολο έγκυρων απαντήσεων" dataDxfId="1382" totalsRowDxfId="1381"/>
  </tableColumns>
  <tableStyleInfo name="TableStyleLight1" showFirstColumn="0" showLastColumn="0" showRowStripes="1" showColumnStripes="0"/>
</table>
</file>

<file path=xl/tables/table1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7" xr:uid="{E93F2DB1-DFB5-224B-BE8A-939B031D20B6}" name="Table1610111213143153596578168" displayName="Table1610111213143153596578168" ref="B708:H713" headerRowDxfId="1380" dataDxfId="1379" totalsRowDxfId="1378">
  <autoFilter ref="B708:H713" xr:uid="{E93F2DB1-DFB5-224B-BE8A-939B031D20B6}"/>
  <tableColumns count="7">
    <tableColumn id="1" xr3:uid="{9ECF0F57-6782-2B40-BA7E-3C14B200830D}" name="Κατηγορία" totalsRowLabel="Σύνολο" dataDxfId="1377"/>
    <tableColumn id="2" xr3:uid="{DB64D10D-CCD2-7A44-AAA6-30D5BDEA3DF5}" name="1 πολύ κακή ποιότητα" totalsRowLabel="0,279151943" dataDxfId="1376" totalsRowDxfId="1375"/>
    <tableColumn id="3" xr3:uid="{6006077A-4FB0-D44C-9A37-915D93090176}" name="2" totalsRowLabel="0,720848057" dataDxfId="1374" totalsRowDxfId="1373"/>
    <tableColumn id="4" xr3:uid="{688DA879-C963-4A47-8B2D-9A9428A702C5}" name="3" totalsRowFunction="custom" dataDxfId="1372" totalsRowDxfId="1371">
      <totalsRowFormula>Table1610111213143153596578168[[#Totals],[2]]+Table1610111213143153596578168[[#Totals],[1 πολύ κακή ποιότητα]]</totalsRowFormula>
    </tableColumn>
    <tableColumn id="5" xr3:uid="{81880DD9-0CFE-5945-85CA-80F5987EDF00}" name="4" dataDxfId="1370" totalsRowDxfId="1369"/>
    <tableColumn id="6" xr3:uid="{01C98260-BF4D-AE4E-83C5-6F240283CF8E}" name="5 πολύ καλή ποιότητα" dataDxfId="1368" totalsRowDxfId="1367"/>
    <tableColumn id="7" xr3:uid="{908EC59F-6FD1-E845-8B45-333309019E25}" name="Σύνολο έγκυρων απαντήσεων" dataDxfId="1366" totalsRowDxfId="1365"/>
  </tableColumns>
  <tableStyleInfo name="TableStyleLight1" showFirstColumn="0" showLastColumn="0" showRowStripes="1" showColumnStripes="0"/>
</table>
</file>

<file path=xl/tables/table1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8" xr:uid="{AACF6F79-BDD7-B54D-A907-A665A6A63EC7}" name="Table162648546066169" displayName="Table162648546066169" ref="B718:E726" totalsRowCount="1" headerRowDxfId="1364" dataDxfId="1363" totalsRowDxfId="1362">
  <autoFilter ref="B718:E725" xr:uid="{AACF6F79-BDD7-B54D-A907-A665A6A63EC7}"/>
  <sortState xmlns:xlrd2="http://schemas.microsoft.com/office/spreadsheetml/2017/richdata2" ref="B719:C723">
    <sortCondition descending="1" ref="C14:C19"/>
  </sortState>
  <tableColumns count="4">
    <tableColumn id="1" xr3:uid="{AF889B04-A441-D740-8289-7C911232B5CE}" name="Κατηγορία" totalsRowLabel="Σύνολο" dataDxfId="1361" totalsRowDxfId="1360"/>
    <tableColumn id="4" xr3:uid="{680D95FD-52B7-3840-A474-1694148FD3CF}" name="Αριθμός απαντήσεων" totalsRowFunction="custom" dataDxfId="1359" totalsRowDxfId="1358" dataCellStyle="Per cent">
      <totalsRowFormula>C725+C724</totalsRowFormula>
    </tableColumn>
    <tableColumn id="2" xr3:uid="{263E0A0C-7B1A-D24B-A6F6-9AF3B4C9E0A6}" name="Ποσοστό στο σύνολο" totalsRowFunction="custom" dataDxfId="1357" totalsRowDxfId="1356">
      <totalsRowFormula>D725+D724</totalsRowFormula>
    </tableColumn>
    <tableColumn id="3" xr3:uid="{E85C6391-2066-6F4C-AF39-5FE8670AF0B2}" name="Ποσοστό στις έγκυρες απαντήσεις" totalsRowFunction="custom" dataDxfId="1355" totalsRowDxfId="1354">
      <totalsRowFormula>E725+E724</totalsRowFormula>
    </tableColumn>
  </tableColumns>
  <tableStyleInfo name="TableStyleLight1" showFirstColumn="0" showLastColumn="0" showRowStripes="1" showColumnStripes="0"/>
</table>
</file>

<file path=xl/tables/table1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9" xr:uid="{40C60771-785D-C841-8F3A-029125F1014B}" name="Table16102749556167170" displayName="Table16102749556167170" ref="B729:H732" headerRowDxfId="1353" dataDxfId="1352" totalsRowDxfId="1351">
  <autoFilter ref="B729:H732" xr:uid="{40C60771-785D-C841-8F3A-029125F1014B}"/>
  <tableColumns count="7">
    <tableColumn id="1" xr3:uid="{99A6B0BB-5F59-1A4F-AD89-6321E8F49C9F}" name="Κατηγορία" totalsRowLabel="Σύνολο" dataDxfId="1350"/>
    <tableColumn id="2" xr3:uid="{C48781E4-192B-904C-BCA4-E96DCA7D03B1}" name="1 πολύ κακή ποιότητα" totalsRowLabel="0,279151943" dataDxfId="1349" totalsRowDxfId="1348"/>
    <tableColumn id="3" xr3:uid="{43BE195E-FF1E-714D-9CF2-6BBD4065E70B}" name="2" totalsRowLabel="0,720848057" dataDxfId="1347" totalsRowDxfId="1346"/>
    <tableColumn id="4" xr3:uid="{BE081D61-565B-884E-80E1-FACC3D2BA96D}" name="3" totalsRowFunction="custom" dataDxfId="1345" totalsRowDxfId="1344">
      <totalsRowFormula>Table16102749556167170[[#Totals],[2]]+Table16102749556167170[[#Totals],[1 πολύ κακή ποιότητα]]</totalsRowFormula>
    </tableColumn>
    <tableColumn id="5" xr3:uid="{316100EA-214A-CF41-8ADB-5FC9564910DC}" name="4" dataDxfId="1343" totalsRowDxfId="1342"/>
    <tableColumn id="6" xr3:uid="{6A6E7D7D-8EF3-DC40-9FB6-5ABDD3B626C9}" name="5 πολύ καλή ποιότητα" dataDxfId="1341" totalsRowDxfId="1340"/>
    <tableColumn id="7" xr3:uid="{2C6C9412-D487-F543-9B7D-09DD481ACB0B}" name="Σύνολο έγκυρων απαντήσεων" dataDxfId="1339" totalsRowDxfId="1338"/>
  </tableColumns>
  <tableStyleInfo name="TableStyleLight1" showFirstColumn="0" showLastColumn="0" showRowStripes="1" showColumnStripes="0"/>
</table>
</file>

<file path=xl/tables/table1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0" xr:uid="{BA0DC695-7A96-2C4D-BE71-00771F1C0E58}" name="Table1610112850566268171" displayName="Table1610112850566268171" ref="B735:H742" headerRowDxfId="1337" dataDxfId="1336" totalsRowDxfId="1335">
  <autoFilter ref="B735:H742" xr:uid="{BA0DC695-7A96-2C4D-BE71-00771F1C0E58}"/>
  <tableColumns count="7">
    <tableColumn id="1" xr3:uid="{1701063C-8050-144B-BFD6-59A7FDD7946A}" name="Κατηγορία" totalsRowLabel="Σύνολο" dataDxfId="1334"/>
    <tableColumn id="2" xr3:uid="{9BE15175-7AD6-2142-A892-108600383469}" name="1 πολύ κακή ποιότητα" totalsRowLabel="0,279151943" dataDxfId="1333" totalsRowDxfId="1332"/>
    <tableColumn id="3" xr3:uid="{E868B5BA-4AC7-FC42-ABDF-24239F0ECEBC}" name="2" totalsRowLabel="0,720848057" dataDxfId="1331" totalsRowDxfId="1330"/>
    <tableColumn id="4" xr3:uid="{8A28E363-0BEE-1946-8375-6D3E6A65953E}" name="3" totalsRowFunction="custom" dataDxfId="1329" totalsRowDxfId="1328">
      <totalsRowFormula>Table1610112850566268171[[#Totals],[2]]+Table1610112850566268171[[#Totals],[1 πολύ κακή ποιότητα]]</totalsRowFormula>
    </tableColumn>
    <tableColumn id="5" xr3:uid="{C2930F38-4CF2-C747-ADC1-D1E781875798}" name="4" dataDxfId="1327" totalsRowDxfId="1326"/>
    <tableColumn id="6" xr3:uid="{A1FA45F1-3593-CE46-80CF-FB8624EE9400}" name="5 πολύ καλή ποιότητα" dataDxfId="1325" totalsRowDxfId="1324"/>
    <tableColumn id="7" xr3:uid="{E2757C56-CDD3-CF46-8ABC-F4CFD01B79E3}" name="Σύνολο έγκυρων απαντήσεων" dataDxfId="1323" totalsRowDxfId="1322"/>
  </tableColumns>
  <tableStyleInfo name="TableStyleLight1" showFirstColumn="0" showLastColumn="0" showRowStripes="1" showColumnStripes="0"/>
</table>
</file>

<file path=xl/tables/table1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1" xr:uid="{6BAD8761-E3C5-8448-800C-3E9D657A17FA}" name="Table161011122951576376172" displayName="Table161011122951576376172" ref="B745:H759" headerRowDxfId="1321" dataDxfId="1320" totalsRowDxfId="1319">
  <autoFilter ref="B745:H759" xr:uid="{6BAD8761-E3C5-8448-800C-3E9D657A17FA}"/>
  <tableColumns count="7">
    <tableColumn id="1" xr3:uid="{599B6498-94BF-214E-B35B-98CB5D55FDFC}" name="Κατηγορία" totalsRowLabel="Σύνολο" dataDxfId="1318"/>
    <tableColumn id="2" xr3:uid="{91A88727-B9AF-004A-A165-1E42ABC3BF73}" name="1 πολύ κακή ποιότητα" totalsRowLabel="0,279151943" dataDxfId="1317" totalsRowDxfId="1316"/>
    <tableColumn id="3" xr3:uid="{A9279FC4-CA1C-6B49-9B4A-22CF01FEB8BE}" name="2" totalsRowLabel="0,720848057" dataDxfId="1315" totalsRowDxfId="1314"/>
    <tableColumn id="4" xr3:uid="{5CB24B23-9DF4-0743-B939-891B34D82340}" name="3" totalsRowFunction="custom" dataDxfId="1313" totalsRowDxfId="1312">
      <totalsRowFormula>Table161011122951576376172[[#Totals],[2]]+Table161011122951576376172[[#Totals],[1 πολύ κακή ποιότητα]]</totalsRowFormula>
    </tableColumn>
    <tableColumn id="5" xr3:uid="{E37E35EA-C368-F24E-9A72-0EF6FA50085D}" name="4" dataDxfId="1311" totalsRowDxfId="1310"/>
    <tableColumn id="6" xr3:uid="{9CC71578-D6F1-6E44-A49B-3C27678A807E}" name="5 πολύ καλή ποιότητα" dataDxfId="1309" totalsRowDxfId="1308"/>
    <tableColumn id="7" xr3:uid="{1935655B-1E55-2E4A-BBEA-447044AB4EC2}" name="Σύνολο έγκυρων απαντήσεων" dataDxfId="1307" totalsRowDxfId="1306"/>
  </tableColumns>
  <tableStyleInfo name="TableStyleLight1" showFirstColumn="0" showLastColumn="0" showRowStripes="1" showColumnStripes="0"/>
</table>
</file>

<file path=xl/tables/table1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9" xr:uid="{CCC4FEC0-D81B-0047-B06A-2A032A09F097}" name="Table16101112133052586477180" displayName="Table16101112133052586477180" ref="B762:H769" headerRowDxfId="1305" dataDxfId="1304" totalsRowDxfId="1303">
  <autoFilter ref="B762:H769" xr:uid="{CCC4FEC0-D81B-0047-B06A-2A032A09F097}"/>
  <tableColumns count="7">
    <tableColumn id="1" xr3:uid="{9EDE35AA-35DB-D249-AEBF-62080484248B}" name="Κατηγορία" totalsRowLabel="Σύνολο" dataDxfId="1302"/>
    <tableColumn id="2" xr3:uid="{9C6D4E18-5AC1-F24C-8B71-26C1369F364D}" name="1 πολύ κακή ποιότητα" totalsRowLabel="0,279151943" dataDxfId="1301" totalsRowDxfId="1300"/>
    <tableColumn id="3" xr3:uid="{48D0025B-BF9E-6D4E-BC6F-D5B6280BCCCC}" name="2" totalsRowLabel="0,720848057" dataDxfId="1299" totalsRowDxfId="1298"/>
    <tableColumn id="4" xr3:uid="{6EAC4988-720D-3844-ADC2-3E451AFA7AA7}" name="3" totalsRowFunction="custom" dataDxfId="1297" totalsRowDxfId="1296">
      <totalsRowFormula>Table16101112133052586477180[[#Totals],[2]]+Table16101112133052586477180[[#Totals],[1 πολύ κακή ποιότητα]]</totalsRowFormula>
    </tableColumn>
    <tableColumn id="5" xr3:uid="{9D55FEC4-47B5-8442-B3A3-BC303E397EB6}" name="4" dataDxfId="1295" totalsRowDxfId="1294"/>
    <tableColumn id="6" xr3:uid="{E61335C2-D519-5A4E-9C86-51D922CBC9A5}" name="5 πολύ καλή ποιότητα" dataDxfId="1293" totalsRowDxfId="1292"/>
    <tableColumn id="7" xr3:uid="{17629D8B-408C-8043-A2EA-9E8B81718623}" name="Σύνολο έγκυρων απαντήσεων" dataDxfId="1291" totalsRowDxfId="1290"/>
  </tableColumns>
  <tableStyleInfo name="TableStyleLight1" showFirstColumn="0" showLastColumn="0" showRowStripes="1" showColumnStripes="0"/>
</table>
</file>

<file path=xl/tables/table1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0" xr:uid="{7A0ECDD2-AE61-5745-AA74-C1CD9B937959}" name="Table1610111213143153596578181" displayName="Table1610111213143153596578181" ref="B772:H777" headerRowDxfId="1289" dataDxfId="1288" totalsRowDxfId="1287">
  <autoFilter ref="B772:H777" xr:uid="{7A0ECDD2-AE61-5745-AA74-C1CD9B937959}"/>
  <tableColumns count="7">
    <tableColumn id="1" xr3:uid="{86C02652-BFFD-704E-A556-1667D904D6F4}" name="Κατηγορία" totalsRowLabel="Σύνολο" dataDxfId="1286"/>
    <tableColumn id="2" xr3:uid="{487407C9-01AA-A74C-8C79-BC0C36B2AFE9}" name="1 πολύ κακή ποιότητα" totalsRowLabel="0,279151943" dataDxfId="1285" totalsRowDxfId="1284"/>
    <tableColumn id="3" xr3:uid="{BA9A79DD-C832-2449-92B8-F3AC050868BC}" name="2" totalsRowLabel="0,720848057" dataDxfId="1283" totalsRowDxfId="1282"/>
    <tableColumn id="4" xr3:uid="{14753E3E-8DF5-A24F-AE93-CED09E10BEAC}" name="3" totalsRowFunction="custom" dataDxfId="1281" totalsRowDxfId="1280">
      <totalsRowFormula>Table1610111213143153596578181[[#Totals],[2]]+Table1610111213143153596578181[[#Totals],[1 πολύ κακή ποιότητα]]</totalsRowFormula>
    </tableColumn>
    <tableColumn id="5" xr3:uid="{3079FEFA-1B49-BB47-9E21-440EFCFC59C0}" name="4" dataDxfId="1279" totalsRowDxfId="1278"/>
    <tableColumn id="6" xr3:uid="{1CBCEA1D-BC63-2B45-81F9-569346D90C40}" name="5 πολύ καλή ποιότητα" dataDxfId="1277" totalsRowDxfId="1276"/>
    <tableColumn id="7" xr3:uid="{B6CA07D1-A129-F448-8ECC-E04588C73AE0}" name="Σύνολο έγκυρων απαντήσεων" dataDxfId="1275" totalsRowDxfId="1274"/>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F6D4859D-C7BE-BB48-937A-27BFF5E7CC96}" name="Table16108207695" displayName="Table16108207695" ref="B32:D51" headerRowDxfId="3510" dataDxfId="3509" totalsRowDxfId="3508">
  <autoFilter ref="B32:D51" xr:uid="{48D43A7E-EC5D-D444-A8BC-1A9B861485EB}"/>
  <tableColumns count="3">
    <tableColumn id="1" xr3:uid="{A925450E-AC8F-E149-9383-0773F2B64401}" name="Κατηγορία" totalsRowLabel="Σύνολο" dataDxfId="3507"/>
    <tableColumn id="2" xr3:uid="{3CD68CC4-175F-6346-BBFF-0195F1DB920E}" name="ΑΝΤΡΑΣ" totalsRowLabel="0,279151943" dataDxfId="3506" totalsRowDxfId="3505"/>
    <tableColumn id="3" xr3:uid="{3FEC0324-D48A-6A42-AF75-9600C2861414}" name="ΓΥΝΑΙΚΑ" totalsRowLabel="0,720848057" dataDxfId="3504" totalsRowDxfId="3503"/>
  </tableColumns>
  <tableStyleInfo name="TableStyleLight1" showFirstColumn="0" showLastColumn="0" showRowStripes="1" showColumnStripes="0"/>
</table>
</file>

<file path=xl/tables/table1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9" xr:uid="{7E447D3D-91C9-2E4F-9F73-7FF7EE853821}" name="Table162648546066169260" displayName="Table162648546066169260" ref="B782:E790" totalsRowCount="1" headerRowDxfId="1273" dataDxfId="1272" totalsRowDxfId="1271">
  <autoFilter ref="B782:E789" xr:uid="{7E447D3D-91C9-2E4F-9F73-7FF7EE853821}"/>
  <sortState xmlns:xlrd2="http://schemas.microsoft.com/office/spreadsheetml/2017/richdata2" ref="B783:C787">
    <sortCondition descending="1" ref="C14:C19"/>
  </sortState>
  <tableColumns count="4">
    <tableColumn id="1" xr3:uid="{56133329-0136-4C45-A7BE-F4026C0B6DDA}" name="Κατηγορία" totalsRowLabel="Σύνολο" dataDxfId="1270" totalsRowDxfId="1269"/>
    <tableColumn id="4" xr3:uid="{638A4D6F-597A-9245-BDE5-894AF10339CA}" name="Αριθμός απαντήσεων" totalsRowFunction="custom" dataDxfId="1268" totalsRowDxfId="1267" dataCellStyle="Per cent">
      <totalsRowFormula>C789+C788</totalsRowFormula>
    </tableColumn>
    <tableColumn id="2" xr3:uid="{50B12FF2-986A-2E4F-A749-EB7069F25B0F}" name="Ποσοστό στο σύνολο" totalsRowFunction="custom" dataDxfId="1266" totalsRowDxfId="1265">
      <totalsRowFormula>D789+D788</totalsRowFormula>
    </tableColumn>
    <tableColumn id="3" xr3:uid="{F33F578F-A6A7-CC42-B980-B1D050182935}" name="Ποσοστό στις έγκυρες απαντήσεις" totalsRowFunction="custom" dataDxfId="1264" totalsRowDxfId="1263">
      <totalsRowFormula>E789+E788</totalsRowFormula>
    </tableColumn>
  </tableColumns>
  <tableStyleInfo name="TableStyleLight1" showFirstColumn="0" showLastColumn="0" showRowStripes="1" showColumnStripes="0"/>
</table>
</file>

<file path=xl/tables/table1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0" xr:uid="{754C161A-2504-224B-9C78-E95182A8317A}" name="Table16102749556167170261" displayName="Table16102749556167170261" ref="B793:H796" headerRowDxfId="1262" dataDxfId="1261" totalsRowDxfId="1260">
  <autoFilter ref="B793:H796" xr:uid="{754C161A-2504-224B-9C78-E95182A8317A}"/>
  <tableColumns count="7">
    <tableColumn id="1" xr3:uid="{CE0DC642-1D2F-A249-AD2B-FB9BF69BCAB0}" name="Κατηγορία" totalsRowLabel="Σύνολο" dataDxfId="1259"/>
    <tableColumn id="2" xr3:uid="{DDB82C3D-CEC6-154B-9EC9-A93CA38B9739}" name="1 πολύ κακή ποιότητα" totalsRowLabel="0,279151943" dataDxfId="1258" totalsRowDxfId="1257"/>
    <tableColumn id="3" xr3:uid="{65FB854E-B0A5-5446-8927-81759F483C92}" name="2" totalsRowLabel="0,720848057" dataDxfId="1256" totalsRowDxfId="1255"/>
    <tableColumn id="4" xr3:uid="{5704A1F6-E528-694E-A880-E46665FEC675}" name="3" totalsRowFunction="custom" dataDxfId="1254" totalsRowDxfId="1253">
      <totalsRowFormula>Table16102749556167170261[[#Totals],[2]]+Table16102749556167170261[[#Totals],[1 πολύ κακή ποιότητα]]</totalsRowFormula>
    </tableColumn>
    <tableColumn id="5" xr3:uid="{DA776B49-1203-DA47-8840-55AC46800F83}" name="4" dataDxfId="1252" totalsRowDxfId="1251"/>
    <tableColumn id="6" xr3:uid="{9A2360CD-E24B-364B-A485-2B7DB8800DED}" name="5 πολύ καλή ποιότητα" dataDxfId="1250" totalsRowDxfId="1249"/>
    <tableColumn id="7" xr3:uid="{16F2B3CF-57D5-C347-BD7B-0279401F2ED4}" name="Σύνολο έγκυρων απαντήσεων" dataDxfId="1248" totalsRowDxfId="1247"/>
  </tableColumns>
  <tableStyleInfo name="TableStyleLight1" showFirstColumn="0" showLastColumn="0" showRowStripes="1" showColumnStripes="0"/>
</table>
</file>

<file path=xl/tables/table1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1" xr:uid="{B4C13AAC-7897-534B-94D4-B1C3670FED3C}" name="Table1610112850566268171262" displayName="Table1610112850566268171262" ref="B799:H806" headerRowDxfId="1246" dataDxfId="1245" totalsRowDxfId="1244">
  <autoFilter ref="B799:H806" xr:uid="{B4C13AAC-7897-534B-94D4-B1C3670FED3C}"/>
  <tableColumns count="7">
    <tableColumn id="1" xr3:uid="{FE801CC9-DECE-304D-9ADE-83C3D7641AB1}" name="Κατηγορία" totalsRowLabel="Σύνολο" dataDxfId="1243"/>
    <tableColumn id="2" xr3:uid="{D057B851-E7BD-094F-9DA3-2129B542B653}" name="1 πολύ κακή ποιότητα" totalsRowLabel="0,279151943" dataDxfId="1242" totalsRowDxfId="1241"/>
    <tableColumn id="3" xr3:uid="{B690CCD2-F8E0-E745-AAD2-1113C5D8B05A}" name="2" totalsRowLabel="0,720848057" dataDxfId="1240" totalsRowDxfId="1239"/>
    <tableColumn id="4" xr3:uid="{EC4D51DE-26A1-994F-BD7C-C726E9191084}" name="3" totalsRowFunction="custom" dataDxfId="1238" totalsRowDxfId="1237">
      <totalsRowFormula>Table1610112850566268171262[[#Totals],[2]]+Table1610112850566268171262[[#Totals],[1 πολύ κακή ποιότητα]]</totalsRowFormula>
    </tableColumn>
    <tableColumn id="5" xr3:uid="{954BF7BC-7A5B-4D44-9D4F-32A1B942E6C0}" name="4" dataDxfId="1236" totalsRowDxfId="1235"/>
    <tableColumn id="6" xr3:uid="{99BBD1FE-5070-7D44-87AE-4B01BA65FF27}" name="5 πολύ καλή ποιότητα" dataDxfId="1234" totalsRowDxfId="1233"/>
    <tableColumn id="7" xr3:uid="{B3548E6C-CB92-4B4C-8577-0E975FA667A5}" name="Σύνολο έγκυρων απαντήσεων" dataDxfId="1232" totalsRowDxfId="1231"/>
  </tableColumns>
  <tableStyleInfo name="TableStyleLight1" showFirstColumn="0" showLastColumn="0" showRowStripes="1" showColumnStripes="0"/>
</table>
</file>

<file path=xl/tables/table1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2" xr:uid="{295F7C5D-6CAB-924C-94CE-3D63477E0F53}" name="Table161011122951576376172263" displayName="Table161011122951576376172263" ref="B809:H823" headerRowDxfId="1230" dataDxfId="1229" totalsRowDxfId="1228">
  <autoFilter ref="B809:H823" xr:uid="{295F7C5D-6CAB-924C-94CE-3D63477E0F53}"/>
  <tableColumns count="7">
    <tableColumn id="1" xr3:uid="{9B9F91CC-1096-BC46-AC5E-F64EE2BAE890}" name="Κατηγορία" totalsRowLabel="Σύνολο" dataDxfId="1227"/>
    <tableColumn id="2" xr3:uid="{B949EA7E-FA00-CE4D-8587-A5D82C9BA6BC}" name="1 πολύ κακή ποιότητα" totalsRowLabel="0,279151943" dataDxfId="1226" totalsRowDxfId="1225"/>
    <tableColumn id="3" xr3:uid="{823B205F-04D8-7A4C-A939-1DE72979191B}" name="2" totalsRowLabel="0,720848057" dataDxfId="1224" totalsRowDxfId="1223"/>
    <tableColumn id="4" xr3:uid="{69411E00-3B82-5540-A2F8-6A5A1C7D9197}" name="3" totalsRowFunction="custom" dataDxfId="1222" totalsRowDxfId="1221">
      <totalsRowFormula>Table161011122951576376172263[[#Totals],[2]]+Table161011122951576376172263[[#Totals],[1 πολύ κακή ποιότητα]]</totalsRowFormula>
    </tableColumn>
    <tableColumn id="5" xr3:uid="{8A4F45D8-1012-6543-BAAC-3AFDB2DB857E}" name="4" dataDxfId="1220" totalsRowDxfId="1219"/>
    <tableColumn id="6" xr3:uid="{E0EDDB32-8834-9B42-8B79-27B9F1C84351}" name="5 πολύ καλή ποιότητα" dataDxfId="1218" totalsRowDxfId="1217"/>
    <tableColumn id="7" xr3:uid="{033A65AF-F5D9-F441-A9B5-F651F81844DD}" name="Σύνολο έγκυρων απαντήσεων" dataDxfId="1216" totalsRowDxfId="1215"/>
  </tableColumns>
  <tableStyleInfo name="TableStyleLight1" showFirstColumn="0" showLastColumn="0" showRowStripes="1" showColumnStripes="0"/>
</table>
</file>

<file path=xl/tables/table1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3" xr:uid="{E35C242A-3AAC-DE41-B626-A783DF2BA7F9}" name="Table16101112133052586477180264" displayName="Table16101112133052586477180264" ref="B826:H833" headerRowDxfId="1214" dataDxfId="1213" totalsRowDxfId="1212">
  <autoFilter ref="B826:H833" xr:uid="{E35C242A-3AAC-DE41-B626-A783DF2BA7F9}"/>
  <tableColumns count="7">
    <tableColumn id="1" xr3:uid="{15DA160B-6678-6D43-A711-D7C2D3C56F8A}" name="Κατηγορία" totalsRowLabel="Σύνολο" dataDxfId="1211"/>
    <tableColumn id="2" xr3:uid="{C8EB4DBD-9240-7A46-9356-871CF208DAD7}" name="1 πολύ κακή ποιότητα" totalsRowLabel="0,279151943" dataDxfId="1210" totalsRowDxfId="1209"/>
    <tableColumn id="3" xr3:uid="{46F474C3-0A05-C649-8275-9BE13E721D20}" name="2" totalsRowLabel="0,720848057" dataDxfId="1208" totalsRowDxfId="1207"/>
    <tableColumn id="4" xr3:uid="{9576E1F5-E967-8348-974E-72864326123B}" name="3" totalsRowFunction="custom" dataDxfId="1206" totalsRowDxfId="1205">
      <totalsRowFormula>Table16101112133052586477180264[[#Totals],[2]]+Table16101112133052586477180264[[#Totals],[1 πολύ κακή ποιότητα]]</totalsRowFormula>
    </tableColumn>
    <tableColumn id="5" xr3:uid="{DEC4B5AF-88CD-594C-B969-3375A515725A}" name="4" dataDxfId="1204" totalsRowDxfId="1203"/>
    <tableColumn id="6" xr3:uid="{13A73BAB-721C-2E4F-8E22-89D1010BF5FE}" name="5 πολύ καλή ποιότητα" dataDxfId="1202" totalsRowDxfId="1201"/>
    <tableColumn id="7" xr3:uid="{D2244F3D-FC6F-8949-913E-E96527209981}" name="Σύνολο έγκυρων απαντήσεων" dataDxfId="1200" totalsRowDxfId="1199"/>
  </tableColumns>
  <tableStyleInfo name="TableStyleLight1" showFirstColumn="0" showLastColumn="0" showRowStripes="1" showColumnStripes="0"/>
</table>
</file>

<file path=xl/tables/table1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4" xr:uid="{1B2ACE87-3C3F-3B4A-95F8-7528F4EF4EAE}" name="Table1610111213143153596578181265" displayName="Table1610111213143153596578181265" ref="B836:H841" headerRowDxfId="1198" dataDxfId="1197" totalsRowDxfId="1196">
  <autoFilter ref="B836:H841" xr:uid="{1B2ACE87-3C3F-3B4A-95F8-7528F4EF4EAE}"/>
  <tableColumns count="7">
    <tableColumn id="1" xr3:uid="{557F9353-BAEE-A240-9639-D9E64631F108}" name="Κατηγορία" totalsRowLabel="Σύνολο" dataDxfId="1195"/>
    <tableColumn id="2" xr3:uid="{8B47ABC9-33AD-0141-B02C-3EB73E533C4C}" name="1 πολύ κακή ποιότητα" totalsRowLabel="0,279151943" dataDxfId="1194" totalsRowDxfId="1193"/>
    <tableColumn id="3" xr3:uid="{DD534787-4200-6C40-8E64-17A677727CE4}" name="2" totalsRowLabel="0,720848057" dataDxfId="1192" totalsRowDxfId="1191"/>
    <tableColumn id="4" xr3:uid="{A4D1D5A7-DD59-4B4E-B096-0C8B6CF89634}" name="3" totalsRowFunction="custom" dataDxfId="1190" totalsRowDxfId="1189">
      <totalsRowFormula>Table1610111213143153596578181265[[#Totals],[2]]+Table1610111213143153596578181265[[#Totals],[1 πολύ κακή ποιότητα]]</totalsRowFormula>
    </tableColumn>
    <tableColumn id="5" xr3:uid="{E37CCE39-A68E-CD43-ADA3-31534A932967}" name="4" dataDxfId="1188" totalsRowDxfId="1187"/>
    <tableColumn id="6" xr3:uid="{2182E97D-5FC0-6749-AA78-B2B53CC72E78}" name="5 πολύ καλή ποιότητα" dataDxfId="1186" totalsRowDxfId="1185"/>
    <tableColumn id="7" xr3:uid="{05215052-2D1F-7B41-BD41-A4FDF33DC514}" name="Σύνολο έγκυρων απαντήσεων" dataDxfId="1184" totalsRowDxfId="1183"/>
  </tableColumns>
  <tableStyleInfo name="TableStyleLight1" showFirstColumn="0" showLastColumn="0" showRowStripes="1" showColumnStripes="0"/>
</table>
</file>

<file path=xl/tables/table1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1" xr:uid="{F2DDC04E-D5CE-4040-B0EA-B473DCBC67D2}" name="Table162648546066182" displayName="Table162648546066182" ref="B14:E22" totalsRowCount="1" headerRowDxfId="1182" dataDxfId="1181" totalsRowDxfId="1180">
  <autoFilter ref="B14:E21" xr:uid="{7D381BFF-16EF-1742-BC3C-85529CE7D3F1}"/>
  <sortState xmlns:xlrd2="http://schemas.microsoft.com/office/spreadsheetml/2017/richdata2" ref="B15:C19">
    <sortCondition descending="1" ref="C14:C19"/>
  </sortState>
  <tableColumns count="4">
    <tableColumn id="1" xr3:uid="{82E8DBD7-2FD5-904B-B3A3-698664298729}" name="Κατηγορία" totalsRowLabel="Σύνολο" dataDxfId="1179" totalsRowDxfId="1178"/>
    <tableColumn id="4" xr3:uid="{2683A13D-B3AD-8845-B88D-DC643F576290}" name="Αριθμός απαντήσεων" totalsRowFunction="custom" dataDxfId="1177" totalsRowDxfId="1176" dataCellStyle="Per cent">
      <totalsRowFormula>C21+C20</totalsRowFormula>
    </tableColumn>
    <tableColumn id="2" xr3:uid="{CE170120-1D05-D940-9272-362E15BBCAFA}" name="Ποσοστό στο σύνολο" totalsRowFunction="custom" dataDxfId="1175" totalsRowDxfId="1174">
      <totalsRowFormula>D21+D20</totalsRowFormula>
    </tableColumn>
    <tableColumn id="3" xr3:uid="{CF005D49-27EE-3448-9E4D-70B39D5A4F15}" name="Ποσοστό στις έγκυρες απαντήσεις" totalsRowFunction="custom" dataDxfId="1173" totalsRowDxfId="1172">
      <totalsRowFormula>E21+E20</totalsRowFormula>
    </tableColumn>
  </tableColumns>
  <tableStyleInfo name="TableStyleLight1" showFirstColumn="0" showLastColumn="0" showRowStripes="1" showColumnStripes="0"/>
</table>
</file>

<file path=xl/tables/table1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2" xr:uid="{E92D4F91-7366-4D48-8090-ED4C36A3CADF}" name="Table16102749556167183" displayName="Table16102749556167183" ref="B25:H28" headerRowDxfId="1171" dataDxfId="1170" totalsRowDxfId="1169">
  <autoFilter ref="B25:H28" xr:uid="{87E1E710-007F-F849-8A75-170A71490A67}"/>
  <tableColumns count="7">
    <tableColumn id="1" xr3:uid="{9F27BB39-6B31-E64A-BD1B-EE9EB7B3892A}" name="Κατηγορία" totalsRowLabel="Σύνολο" dataDxfId="1168"/>
    <tableColumn id="2" xr3:uid="{7A796A66-99AC-9041-B7B8-C79960E32CEB}" name="1 πολύ κακή ποιότητα" totalsRowLabel="0,279151943" dataDxfId="1167" totalsRowDxfId="1166"/>
    <tableColumn id="3" xr3:uid="{5CCAA615-DD0F-BD46-9788-FF5F6F7617D6}" name="2" totalsRowLabel="0,720848057" dataDxfId="1165" totalsRowDxfId="1164"/>
    <tableColumn id="4" xr3:uid="{C7659AC3-41C6-5045-BCBD-66C885976081}" name="3" totalsRowFunction="custom" dataDxfId="1163" totalsRowDxfId="1162">
      <totalsRowFormula>Table16102749556167183[[#Totals],[2]]+Table16102749556167183[[#Totals],[1 πολύ κακή ποιότητα]]</totalsRowFormula>
    </tableColumn>
    <tableColumn id="5" xr3:uid="{03FCE531-936C-5941-9B6C-F9623FC4B044}" name="4" dataDxfId="1161" totalsRowDxfId="1160"/>
    <tableColumn id="6" xr3:uid="{92579F66-F7A5-9B4F-B8BB-BC78E1EB93F4}" name="5 πολύ καλή ποιότητα" dataDxfId="1159" totalsRowDxfId="1158"/>
    <tableColumn id="7" xr3:uid="{6471AA49-6707-A048-B852-DE3E05865C9D}" name="Σύνολο έγκυρων απαντήσεων" dataDxfId="1157" totalsRowDxfId="1156"/>
  </tableColumns>
  <tableStyleInfo name="TableStyleLight1" showFirstColumn="0" showLastColumn="0" showRowStripes="1" showColumnStripes="0"/>
</table>
</file>

<file path=xl/tables/table1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3" xr:uid="{71366D70-22C2-6E4F-974A-C75D7247E2F4}" name="Table1610112850566268184" displayName="Table1610112850566268184" ref="B31:H38" headerRowDxfId="1155" dataDxfId="1154" totalsRowDxfId="1153">
  <autoFilter ref="B31:H38" xr:uid="{03EA36FB-AE73-7946-A964-C5F55AC669A3}"/>
  <tableColumns count="7">
    <tableColumn id="1" xr3:uid="{671FD3EE-3DE9-3D4E-8E04-ECBBB567C3B1}" name="Κατηγορία" totalsRowLabel="Σύνολο" dataDxfId="1152"/>
    <tableColumn id="2" xr3:uid="{DC4DFB07-4B2E-0E4A-AC41-CB2AF99B264A}" name="1 πολύ κακή ποιότητα" totalsRowLabel="0,279151943" dataDxfId="1151" totalsRowDxfId="1150"/>
    <tableColumn id="3" xr3:uid="{7F51A073-BEAD-7E48-B07F-12945F12464C}" name="2" totalsRowLabel="0,720848057" dataDxfId="1149" totalsRowDxfId="1148"/>
    <tableColumn id="4" xr3:uid="{425A27D6-582D-F24A-960C-CD2DF16E6A45}" name="3" totalsRowFunction="custom" dataDxfId="1147" totalsRowDxfId="1146">
      <totalsRowFormula>Table1610112850566268184[[#Totals],[2]]+Table1610112850566268184[[#Totals],[1 πολύ κακή ποιότητα]]</totalsRowFormula>
    </tableColumn>
    <tableColumn id="5" xr3:uid="{A2091D51-0AE4-464B-B0B5-67FDC4354EBC}" name="4" dataDxfId="1145" totalsRowDxfId="1144"/>
    <tableColumn id="6" xr3:uid="{D93BE50F-B500-6F46-B54C-44D5013B94E9}" name="5 πολύ καλή ποιότητα" dataDxfId="1143" totalsRowDxfId="1142"/>
    <tableColumn id="7" xr3:uid="{A527D53E-C146-134F-A854-8C8F5C7EE631}" name="Σύνολο έγκυρων απαντήσεων" dataDxfId="1141" totalsRowDxfId="1140"/>
  </tableColumns>
  <tableStyleInfo name="TableStyleLight1" showFirstColumn="0" showLastColumn="0" showRowStripes="1" showColumnStripes="0"/>
</table>
</file>

<file path=xl/tables/table1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4" xr:uid="{38C9F9A2-E04E-A84E-A176-8D3BF7E7764C}" name="Table161011122951576376185" displayName="Table161011122951576376185" ref="B41:H55" headerRowDxfId="1139" dataDxfId="1138" totalsRowDxfId="1137">
  <autoFilter ref="B41:H55" xr:uid="{AA70B142-D749-144C-A689-18ACAC56012A}"/>
  <tableColumns count="7">
    <tableColumn id="1" xr3:uid="{AEC6AC6F-294C-4E43-8E7B-C2EAA458B824}" name="Κατηγορία" totalsRowLabel="Σύνολο" dataDxfId="1136"/>
    <tableColumn id="2" xr3:uid="{400E6442-C081-7142-BB43-C7DBFBC89097}" name="1 πολύ κακή ποιότητα" totalsRowLabel="0,279151943" dataDxfId="1135" totalsRowDxfId="1134"/>
    <tableColumn id="3" xr3:uid="{0BCEC821-AB8D-DC45-8785-1F8954A1CCCE}" name="2" totalsRowLabel="0,720848057" dataDxfId="1133" totalsRowDxfId="1132"/>
    <tableColumn id="4" xr3:uid="{6FBF7234-339B-8742-8C6E-A4111E5C335A}" name="3" totalsRowFunction="custom" dataDxfId="1131" totalsRowDxfId="1130">
      <totalsRowFormula>Table161011122951576376185[[#Totals],[2]]+Table161011122951576376185[[#Totals],[1 πολύ κακή ποιότητα]]</totalsRowFormula>
    </tableColumn>
    <tableColumn id="5" xr3:uid="{E6F695C5-A878-0441-A218-7A895CA3C7C0}" name="4" dataDxfId="1129" totalsRowDxfId="1128"/>
    <tableColumn id="6" xr3:uid="{41D9C1BA-8B77-404C-9D10-4C9737AD284E}" name="5 πολύ καλή ποιότητα" dataDxfId="1127" totalsRowDxfId="1126"/>
    <tableColumn id="7" xr3:uid="{6FBBD567-6913-7B4A-99D0-602F4AE8BF1F}" name="Σύνολο έγκυρων απαντήσεων" dataDxfId="1125" totalsRowDxfId="1124"/>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5D737915-7956-1B45-A8CA-C514522CEA11}" name="Table167182581100" displayName="Table167182581100" ref="B10:D29" headerRowDxfId="3502" dataDxfId="3501" totalsRowDxfId="3500">
  <autoFilter ref="B10:D29" xr:uid="{960DFE9B-FDF3-AE4E-97B9-2F687D7A692D}"/>
  <tableColumns count="3">
    <tableColumn id="1" xr3:uid="{F05F86A9-AE79-F341-B9F1-2EDEB873BC8E}" name="Κατηγορία" totalsRowLabel="Σύνολο" dataDxfId="3499"/>
    <tableColumn id="2" xr3:uid="{F5DCCD55-09A5-A24B-824A-C86DA0512D83}" name="Αριθμός θετικών απαντήσεων" totalsRowFunction="custom" dataDxfId="3498">
      <totalsRowFormula>C13+C14</totalsRowFormula>
    </tableColumn>
    <tableColumn id="4" xr3:uid="{DDF11E50-38FB-B747-A759-57A161324E89}" name="Ποσοστό στις έγκυρες απαντήσεις" totalsRowFunction="custom" dataDxfId="3497">
      <totalsRowFormula>D13+D14</totalsRowFormula>
    </tableColumn>
  </tableColumns>
  <tableStyleInfo name="TableStyleLight1" showFirstColumn="0" showLastColumn="0" showRowStripes="1" showColumnStripes="0"/>
</table>
</file>

<file path=xl/tables/table1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5" xr:uid="{9B62F82A-A1B5-0949-8019-62EEDC232F2D}" name="Table16101112133052586477186" displayName="Table16101112133052586477186" ref="B58:H65" headerRowDxfId="1123" dataDxfId="1122" totalsRowDxfId="1121">
  <autoFilter ref="B58:H65" xr:uid="{2D8CB7DA-1FFE-074E-BE94-B801A25C5AB7}"/>
  <tableColumns count="7">
    <tableColumn id="1" xr3:uid="{7A00962A-CAC4-2E4F-A664-30EEDFB4043E}" name="Κατηγορία" totalsRowLabel="Σύνολο" dataDxfId="1120"/>
    <tableColumn id="2" xr3:uid="{EA881ECF-785E-9C4B-80EC-773098F3E645}" name="1 πολύ κακή ποιότητα" totalsRowLabel="0,279151943" dataDxfId="1119" totalsRowDxfId="1118"/>
    <tableColumn id="3" xr3:uid="{39E687F9-3CE1-2248-B5B9-BAA1C7CA1B25}" name="2" totalsRowLabel="0,720848057" dataDxfId="1117" totalsRowDxfId="1116"/>
    <tableColumn id="4" xr3:uid="{04F20B90-E7D8-A94F-9598-15D1033D1895}" name="3" totalsRowFunction="custom" dataDxfId="1115" totalsRowDxfId="1114">
      <totalsRowFormula>Table16101112133052586477186[[#Totals],[2]]+Table16101112133052586477186[[#Totals],[1 πολύ κακή ποιότητα]]</totalsRowFormula>
    </tableColumn>
    <tableColumn id="5" xr3:uid="{E92FF318-ECE0-0748-B1D1-ACB712007208}" name="4" dataDxfId="1113" totalsRowDxfId="1112"/>
    <tableColumn id="6" xr3:uid="{11851C74-EDD9-0348-B8AD-4E7BD9626DD9}" name="5 πολύ καλή ποιότητα" dataDxfId="1111" totalsRowDxfId="1110"/>
    <tableColumn id="7" xr3:uid="{52C9CAAE-6185-C54D-A117-29E3D22B882F}" name="Σύνολο έγκυρων απαντήσεων" dataDxfId="1109" totalsRowDxfId="1108"/>
  </tableColumns>
  <tableStyleInfo name="TableStyleLight1" showFirstColumn="0" showLastColumn="0" showRowStripes="1" showColumnStripes="0"/>
</table>
</file>

<file path=xl/tables/table1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6" xr:uid="{0C410637-416D-7548-B8DC-2D1F190D8DCD}" name="Table1610111213143153596578187" displayName="Table1610111213143153596578187" ref="B68:H73" headerRowDxfId="1107" dataDxfId="1106" totalsRowDxfId="1105">
  <autoFilter ref="B68:H73" xr:uid="{74C5A53D-C4C4-EB49-8A35-D5FA4A02B5F7}"/>
  <tableColumns count="7">
    <tableColumn id="1" xr3:uid="{85CADE77-61D0-B940-9A10-49D30EC07F21}" name="Κατηγορία" totalsRowLabel="Σύνολο" dataDxfId="1104"/>
    <tableColumn id="2" xr3:uid="{90A71ABB-1FF3-A84D-9CA9-4A428F189C74}" name="1 πολύ κακή ποιότητα" totalsRowLabel="0,279151943" dataDxfId="1103" totalsRowDxfId="1102"/>
    <tableColumn id="3" xr3:uid="{CDFB2A78-1D12-6344-97C3-3577B824399B}" name="2" totalsRowLabel="0,720848057" dataDxfId="1101" totalsRowDxfId="1100"/>
    <tableColumn id="4" xr3:uid="{2BB9F30C-DF22-FE49-A7FC-1D466D5F3657}" name="3" totalsRowFunction="custom" dataDxfId="1099" totalsRowDxfId="1098">
      <totalsRowFormula>Table1610111213143153596578187[[#Totals],[2]]+Table1610111213143153596578187[[#Totals],[1 πολύ κακή ποιότητα]]</totalsRowFormula>
    </tableColumn>
    <tableColumn id="5" xr3:uid="{DB91DD45-98FD-E042-9388-DCBE4AE4FD20}" name="4" dataDxfId="1097" totalsRowDxfId="1096"/>
    <tableColumn id="6" xr3:uid="{F6FAFF88-738E-8742-8DA4-4475C4DDAAC1}" name="5 πολύ καλή ποιότητα" dataDxfId="1095" totalsRowDxfId="1094"/>
    <tableColumn id="7" xr3:uid="{D2DEFBB0-0E00-D54E-8D16-1A318BFFE962}" name="Σύνολο έγκυρων απαντήσεων" dataDxfId="1093" totalsRowDxfId="1092"/>
  </tableColumns>
  <tableStyleInfo name="TableStyleLight1" showFirstColumn="0" showLastColumn="0" showRowStripes="1" showColumnStripes="0"/>
</table>
</file>

<file path=xl/tables/table1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7" xr:uid="{C61584A1-5015-A443-9188-5791A77CC7E0}" name="Table16264854606685188" displayName="Table16264854606685188" ref="B78:E86" totalsRowCount="1" headerRowDxfId="1091" dataDxfId="1090" totalsRowDxfId="1089">
  <autoFilter ref="B78:E85" xr:uid="{F39B5105-C3DB-5040-A735-24E0FD99B56F}"/>
  <sortState xmlns:xlrd2="http://schemas.microsoft.com/office/spreadsheetml/2017/richdata2" ref="B79:C83">
    <sortCondition descending="1" ref="C14:C19"/>
  </sortState>
  <tableColumns count="4">
    <tableColumn id="1" xr3:uid="{B3ADF796-3E63-7E47-BFB5-6107EB10BC57}" name="Κατηγορία" totalsRowLabel="Σύνολο" dataDxfId="1088" totalsRowDxfId="1087"/>
    <tableColumn id="4" xr3:uid="{14F2EF49-5C96-C044-9FA0-B4AB5A1F0979}" name="Αριθμός απαντήσεων" totalsRowFunction="custom" dataDxfId="1086" totalsRowDxfId="1085" dataCellStyle="Per cent">
      <totalsRowFormula>C85+C84</totalsRowFormula>
    </tableColumn>
    <tableColumn id="2" xr3:uid="{BD29EECD-0017-F847-A5CB-FA8C8B0D659D}" name="Ποσοστό στο σύνολο" totalsRowFunction="custom" dataDxfId="1084" totalsRowDxfId="1083">
      <totalsRowFormula>D85+D84</totalsRowFormula>
    </tableColumn>
    <tableColumn id="3" xr3:uid="{E234BA93-2CEF-D74B-BEF9-77E61C4A39B0}" name="Ποσοστό στις έγκυρες απαντήσεις" totalsRowFunction="custom" dataDxfId="1082" totalsRowDxfId="1081">
      <totalsRowFormula>E85+E84</totalsRowFormula>
    </tableColumn>
  </tableColumns>
  <tableStyleInfo name="TableStyleLight1" showFirstColumn="0" showLastColumn="0" showRowStripes="1" showColumnStripes="0"/>
</table>
</file>

<file path=xl/tables/table1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8" xr:uid="{A4D8B0BB-E420-864B-8235-F2DF99173464}" name="Table1610274955616786189" displayName="Table1610274955616786189" ref="B89:H92" headerRowDxfId="1080" dataDxfId="1079" totalsRowDxfId="1078">
  <autoFilter ref="B89:H92" xr:uid="{D791DAF5-0653-444A-BD46-AA75A2B58C30}"/>
  <tableColumns count="7">
    <tableColumn id="1" xr3:uid="{8E121DB9-AA98-8342-B7FD-F07507778DF5}" name="Κατηγορία" totalsRowLabel="Σύνολο" dataDxfId="1077"/>
    <tableColumn id="2" xr3:uid="{F0DE6B48-C1A7-B849-9415-3A3DC86533C4}" name="1 πολύ κακή ποιότητα" totalsRowLabel="0,279151943" dataDxfId="1076" totalsRowDxfId="1075"/>
    <tableColumn id="3" xr3:uid="{C2FB6F22-DB24-1847-8B87-61EDA63BE740}" name="2" totalsRowLabel="0,720848057" dataDxfId="1074" totalsRowDxfId="1073"/>
    <tableColumn id="4" xr3:uid="{C0C29B13-A754-CE40-B06E-AE3F2E088E45}" name="3" totalsRowFunction="custom" dataDxfId="1072" totalsRowDxfId="1071">
      <totalsRowFormula>Table1610274955616786189[[#Totals],[2]]+Table1610274955616786189[[#Totals],[1 πολύ κακή ποιότητα]]</totalsRowFormula>
    </tableColumn>
    <tableColumn id="5" xr3:uid="{1E57CE87-6E91-2A4A-BBF1-34ABD2BB98FB}" name="4" dataDxfId="1070" totalsRowDxfId="1069"/>
    <tableColumn id="6" xr3:uid="{A5BA838C-E8AA-7142-9C10-A23BE6A6A7EF}" name="5 πολύ καλή ποιότητα" dataDxfId="1068" totalsRowDxfId="1067"/>
    <tableColumn id="7" xr3:uid="{789812B7-5F06-204E-A1A2-9AFC9D974CEA}" name="Σύνολο έγκυρων απαντήσεων" dataDxfId="1066" totalsRowDxfId="1065"/>
  </tableColumns>
  <tableStyleInfo name="TableStyleLight1" showFirstColumn="0" showLastColumn="0" showRowStripes="1" showColumnStripes="0"/>
</table>
</file>

<file path=xl/tables/table1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9" xr:uid="{44DA1F22-AFDE-D244-A5BB-6CCABB028E5A}" name="Table161011285056626887190" displayName="Table161011285056626887190" ref="B95:H102" headerRowDxfId="1064" dataDxfId="1063" totalsRowDxfId="1062">
  <autoFilter ref="B95:H102" xr:uid="{0F8DFDC2-44CC-BA49-99F4-596C4AC67499}"/>
  <tableColumns count="7">
    <tableColumn id="1" xr3:uid="{72358E74-6715-0044-995E-3CA876438863}" name="Κατηγορία" totalsRowLabel="Σύνολο" dataDxfId="1061"/>
    <tableColumn id="2" xr3:uid="{A5B86D89-EDE9-A44B-8933-641ED2DB34B4}" name="1 πολύ κακή ποιότητα" totalsRowLabel="0,279151943" dataDxfId="1060" totalsRowDxfId="1059"/>
    <tableColumn id="3" xr3:uid="{EEA0E3F6-92C8-DF42-ADDF-CF910E00D256}" name="2" totalsRowLabel="0,720848057" dataDxfId="1058" totalsRowDxfId="1057"/>
    <tableColumn id="4" xr3:uid="{9DA9BAF1-9885-6641-9C53-97B183ED8F61}" name="3" totalsRowFunction="custom" dataDxfId="1056" totalsRowDxfId="1055">
      <totalsRowFormula>Table161011285056626887190[[#Totals],[2]]+Table161011285056626887190[[#Totals],[1 πολύ κακή ποιότητα]]</totalsRowFormula>
    </tableColumn>
    <tableColumn id="5" xr3:uid="{E91FEE0D-BFEF-374E-9108-E5F143EFABC2}" name="4" dataDxfId="1054" totalsRowDxfId="1053"/>
    <tableColumn id="6" xr3:uid="{4BB44ED5-AD4A-BC46-AD0E-48C8917CDBE9}" name="5 πολύ καλή ποιότητα" dataDxfId="1052" totalsRowDxfId="1051"/>
    <tableColumn id="7" xr3:uid="{43238B2D-9CE6-8041-893A-BAD4BA4B0D6C}" name="Σύνολο έγκυρων απαντήσεων" dataDxfId="1050" totalsRowDxfId="1049"/>
  </tableColumns>
  <tableStyleInfo name="TableStyleLight1" showFirstColumn="0" showLastColumn="0" showRowStripes="1" showColumnStripes="0"/>
</table>
</file>

<file path=xl/tables/table1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0" xr:uid="{50E2517A-3026-CA4A-93D3-651A25A18657}" name="Table16101112295157637688191" displayName="Table16101112295157637688191" ref="B105:H119" headerRowDxfId="1048" dataDxfId="1047" totalsRowDxfId="1046">
  <autoFilter ref="B105:H119" xr:uid="{2864F2EF-79A3-4741-908F-11947B728C1B}"/>
  <tableColumns count="7">
    <tableColumn id="1" xr3:uid="{26CF11C9-0118-E348-B952-917757ED02C4}" name="Κατηγορία" totalsRowLabel="Σύνολο" dataDxfId="1045"/>
    <tableColumn id="2" xr3:uid="{CC9576E6-672F-DD43-9476-7921F7FD1A82}" name="1 πολύ κακή ποιότητα" totalsRowLabel="0,279151943" dataDxfId="1044" totalsRowDxfId="1043"/>
    <tableColumn id="3" xr3:uid="{6F40C96B-81BC-8743-97F7-BB51DE22B771}" name="2" totalsRowLabel="0,720848057" dataDxfId="1042" totalsRowDxfId="1041"/>
    <tableColumn id="4" xr3:uid="{BFCF2134-6FCC-2745-B73F-8AA16596BCE9}" name="3" totalsRowFunction="custom" dataDxfId="1040" totalsRowDxfId="1039">
      <totalsRowFormula>Table16101112295157637688191[[#Totals],[2]]+Table16101112295157637688191[[#Totals],[1 πολύ κακή ποιότητα]]</totalsRowFormula>
    </tableColumn>
    <tableColumn id="5" xr3:uid="{5382D07D-FFEF-C542-B386-120D3742C48C}" name="4" dataDxfId="1038" totalsRowDxfId="1037"/>
    <tableColumn id="6" xr3:uid="{16E98EAF-AC12-AA46-AF46-0DEFE1A58D95}" name="5 πολύ καλή ποιότητα" dataDxfId="1036" totalsRowDxfId="1035"/>
    <tableColumn id="7" xr3:uid="{7B7C6090-33F8-8D41-9DEA-C45403613DC3}" name="Σύνολο έγκυρων απαντήσεων" dataDxfId="1034" totalsRowDxfId="1033"/>
  </tableColumns>
  <tableStyleInfo name="TableStyleLight1" showFirstColumn="0" showLastColumn="0" showRowStripes="1" showColumnStripes="0"/>
</table>
</file>

<file path=xl/tables/table1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1" xr:uid="{3041500E-5515-604B-8826-6014BBC27826}" name="Table1610111213305258647789192" displayName="Table1610111213305258647789192" ref="B122:H129" headerRowDxfId="1032" dataDxfId="1031" totalsRowDxfId="1030">
  <autoFilter ref="B122:H129" xr:uid="{F7885D56-D7C0-4C44-BD7B-F52E757C6E16}"/>
  <tableColumns count="7">
    <tableColumn id="1" xr3:uid="{FF0E265D-6CEA-724E-9A40-BED64D43C52C}" name="Κατηγορία" totalsRowLabel="Σύνολο" dataDxfId="1029"/>
    <tableColumn id="2" xr3:uid="{AD322FF3-E3B0-BA49-951D-6D4B8E781B2F}" name="1 πολύ κακή ποιότητα" totalsRowLabel="0,279151943" dataDxfId="1028" totalsRowDxfId="1027"/>
    <tableColumn id="3" xr3:uid="{FE9ACA5D-57CB-C042-8869-1BAA0A9B9C6D}" name="2" totalsRowLabel="0,720848057" dataDxfId="1026" totalsRowDxfId="1025"/>
    <tableColumn id="4" xr3:uid="{C613DEC6-7F77-634E-BEF0-FB7D7E93F708}" name="3" totalsRowFunction="custom" dataDxfId="1024" totalsRowDxfId="1023">
      <totalsRowFormula>Table1610111213305258647789192[[#Totals],[2]]+Table1610111213305258647789192[[#Totals],[1 πολύ κακή ποιότητα]]</totalsRowFormula>
    </tableColumn>
    <tableColumn id="5" xr3:uid="{173FAF56-817F-6B43-92A1-D1D10CE89EEB}" name="4" dataDxfId="1022" totalsRowDxfId="1021"/>
    <tableColumn id="6" xr3:uid="{445AA767-70FC-534E-AF63-A45150D00043}" name="5 πολύ καλή ποιότητα" dataDxfId="1020" totalsRowDxfId="1019"/>
    <tableColumn id="7" xr3:uid="{027089F4-4301-AC46-AA05-4D2DB06E72BB}" name="Σύνολο έγκυρων απαντήσεων" dataDxfId="1018" totalsRowDxfId="1017"/>
  </tableColumns>
  <tableStyleInfo name="TableStyleLight1" showFirstColumn="0" showLastColumn="0" showRowStripes="1" showColumnStripes="0"/>
</table>
</file>

<file path=xl/tables/table1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2" xr:uid="{2FD0DA30-B259-1346-B652-24AC4B48EC20}" name="Table161011121314315359657890193" displayName="Table161011121314315359657890193" ref="B132:H137" headerRowDxfId="1016" dataDxfId="1015" totalsRowDxfId="1014">
  <autoFilter ref="B132:H137" xr:uid="{1C36F1A1-E6D1-584E-81F8-7DB054D4DE0C}"/>
  <tableColumns count="7">
    <tableColumn id="1" xr3:uid="{BB164100-A6A5-BD47-8B0B-F94AA6F688A7}" name="Κατηγορία" totalsRowLabel="Σύνολο" dataDxfId="1013"/>
    <tableColumn id="2" xr3:uid="{A01DFD3C-4CB7-0842-8087-93894BAC3C18}" name="1 πολύ κακή ποιότητα" totalsRowLabel="0,279151943" dataDxfId="1012" totalsRowDxfId="1011"/>
    <tableColumn id="3" xr3:uid="{E5C8FC94-1F21-734F-91F9-4FFD71CC095B}" name="2" totalsRowLabel="0,720848057" dataDxfId="1010" totalsRowDxfId="1009"/>
    <tableColumn id="4" xr3:uid="{08D5275D-5B75-B04F-B77C-C47BCD781B10}" name="3" totalsRowFunction="custom" dataDxfId="1008" totalsRowDxfId="1007">
      <totalsRowFormula>Table161011121314315359657890193[[#Totals],[2]]+Table161011121314315359657890193[[#Totals],[1 πολύ κακή ποιότητα]]</totalsRowFormula>
    </tableColumn>
    <tableColumn id="5" xr3:uid="{4269AB70-CCB7-834F-95AE-907BD5D4CA55}" name="4" dataDxfId="1006" totalsRowDxfId="1005"/>
    <tableColumn id="6" xr3:uid="{810C6B87-87AB-5D47-816C-A3D08E1E65EC}" name="5 πολύ καλή ποιότητα" dataDxfId="1004" totalsRowDxfId="1003"/>
    <tableColumn id="7" xr3:uid="{F13FCC95-858D-A542-8CC6-1A15BFC0104A}" name="Σύνολο έγκυρων απαντήσεων" dataDxfId="1002" totalsRowDxfId="1001"/>
  </tableColumns>
  <tableStyleInfo name="TableStyleLight1" showFirstColumn="0" showLastColumn="0" showRowStripes="1" showColumnStripes="0"/>
</table>
</file>

<file path=xl/tables/table1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3" xr:uid="{5162B133-8A26-594C-A9C9-237A8C6D294D}" name="Table16264854606691194" displayName="Table16264854606691194" ref="B142:E150" totalsRowCount="1" headerRowDxfId="1000" dataDxfId="999" totalsRowDxfId="998">
  <autoFilter ref="B142:E149" xr:uid="{83A087E8-D6ED-A34C-81D3-646C39645945}"/>
  <sortState xmlns:xlrd2="http://schemas.microsoft.com/office/spreadsheetml/2017/richdata2" ref="B143:C147">
    <sortCondition descending="1" ref="C14:C19"/>
  </sortState>
  <tableColumns count="4">
    <tableColumn id="1" xr3:uid="{ED48AD8D-6D47-304B-B5CD-38C4B591BB5E}" name="Κατηγορία" totalsRowLabel="Σύνολο" dataDxfId="997" totalsRowDxfId="996"/>
    <tableColumn id="4" xr3:uid="{BCE40EA0-1D81-8C44-9C6E-321FC37FBDA8}" name="Αριθμός απαντήσεων" totalsRowFunction="custom" dataDxfId="995" totalsRowDxfId="994" dataCellStyle="Per cent">
      <totalsRowFormula>C149+C148</totalsRowFormula>
    </tableColumn>
    <tableColumn id="2" xr3:uid="{75215E83-F716-BC49-86B3-73B2E9709FA8}" name="Ποσοστό στο σύνολο" totalsRowFunction="custom" dataDxfId="993" totalsRowDxfId="992">
      <totalsRowFormula>D149+D148</totalsRowFormula>
    </tableColumn>
    <tableColumn id="3" xr3:uid="{5BDF1D74-62FE-9D4C-81FF-AAC8E30B89D8}" name="Ποσοστό στις έγκυρες απαντήσεις" totalsRowFunction="custom" dataDxfId="991" totalsRowDxfId="990">
      <totalsRowFormula>E149+E148</totalsRowFormula>
    </tableColumn>
  </tableColumns>
  <tableStyleInfo name="TableStyleLight1" showFirstColumn="0" showLastColumn="0" showRowStripes="1" showColumnStripes="0"/>
</table>
</file>

<file path=xl/tables/table1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4" xr:uid="{AF064081-9E64-3B43-B0D2-95A830236B11}" name="Table1610274955616792195" displayName="Table1610274955616792195" ref="B153:H156" headerRowDxfId="989" dataDxfId="988" totalsRowDxfId="987">
  <autoFilter ref="B153:H156" xr:uid="{64AFAF50-F468-984E-9CDE-18AAA04D22A8}"/>
  <tableColumns count="7">
    <tableColumn id="1" xr3:uid="{E86EF5ED-102E-7A42-84B9-C7F1ABFCE6B5}" name="Κατηγορία" totalsRowLabel="Σύνολο" dataDxfId="986"/>
    <tableColumn id="2" xr3:uid="{FF518F80-B5DF-6F46-9CCD-DA11FF220376}" name="1 πολύ κακή ποιότητα" totalsRowLabel="0,279151943" dataDxfId="985" totalsRowDxfId="984"/>
    <tableColumn id="3" xr3:uid="{2BFA9D8B-E7BA-FC4F-8C5B-BAFE0C8ABC58}" name="2" totalsRowLabel="0,720848057" dataDxfId="983" totalsRowDxfId="982"/>
    <tableColumn id="4" xr3:uid="{1ECFDB28-1C55-0E4E-957F-166335C8D3D4}" name="3" totalsRowFunction="custom" dataDxfId="981" totalsRowDxfId="980">
      <totalsRowFormula>Table1610274955616792195[[#Totals],[2]]+Table1610274955616792195[[#Totals],[1 πολύ κακή ποιότητα]]</totalsRowFormula>
    </tableColumn>
    <tableColumn id="5" xr3:uid="{14A222EC-FE7C-9E4B-9AD2-DBEE6704B991}" name="4" dataDxfId="979" totalsRowDxfId="978"/>
    <tableColumn id="6" xr3:uid="{A495D5C1-2711-E842-9519-E7A9BAAE7AE2}" name="5 πολύ καλή ποιότητα" dataDxfId="977" totalsRowDxfId="976"/>
    <tableColumn id="7" xr3:uid="{E2A03410-7E69-3F4A-B767-71F7840C9F1A}" name="Σύνολο έγκυρων απαντήσεων" dataDxfId="975" totalsRowDxfId="974"/>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C32376E-0D6A-244C-A44E-83AE5CD8C20C}" name="Table13" displayName="Table13" ref="B17:E24" totalsRowCount="1" headerRowDxfId="3866" dataDxfId="3865" totalsRowDxfId="3864">
  <autoFilter ref="B17:E23" xr:uid="{9C32376E-0D6A-244C-A44E-83AE5CD8C20C}"/>
  <tableColumns count="4">
    <tableColumn id="1" xr3:uid="{255AE1A4-9DD4-1C42-BB31-53550E86456C}" name="Κατηγορία" totalsRowLabel="Σύνολο" dataDxfId="3863" totalsRowDxfId="3862"/>
    <tableColumn id="2" xr3:uid="{9B837489-577C-9A48-A250-BF660BCC5708}" name="Αριθμός απαντήσεων" totalsRowFunction="sum" dataDxfId="3861" totalsRowDxfId="3860"/>
    <tableColumn id="3" xr3:uid="{56D0F908-BCE3-6B4A-AC2B-DA90CD387A3A}" name="Ποσοστό στο σύνολο" totalsRowFunction="sum" dataDxfId="3859" totalsRowDxfId="3858"/>
    <tableColumn id="4" xr3:uid="{F1C536ED-00D6-C84B-AD77-BB0AA25D35A6}" name="Ποσοστό στις έγκυρες απαντήσεις" totalsRowFunction="sum" dataDxfId="3857" totalsRowDxfId="3856"/>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6" xr:uid="{9FA07ABE-49B2-9843-BB6C-3DB0F1C71FD2}" name="Table16108207695277" displayName="Table16108207695277" ref="B54:H73" headerRowDxfId="3496" dataDxfId="3495" totalsRowDxfId="3494">
  <autoFilter ref="B54:H73" xr:uid="{9FA07ABE-49B2-9843-BB6C-3DB0F1C71FD2}"/>
  <tableColumns count="7">
    <tableColumn id="1" xr3:uid="{CA3A31C2-C7E6-3147-B69B-8BB5649775BA}" name="Κατηγορία" totalsRowLabel="Σύνολο" dataDxfId="3493"/>
    <tableColumn id="2" xr3:uid="{8DFA017D-2346-5746-BEC4-F8D8065F2754}" name="17-24" totalsRowLabel="0,279151943" dataDxfId="3492" totalsRowDxfId="3491" dataCellStyle="Per cent"/>
    <tableColumn id="3" xr3:uid="{A1EA268B-6619-1749-9770-381F7099095E}" name="25-34" totalsRowLabel="0,720848057" dataDxfId="3490" totalsRowDxfId="3489" dataCellStyle="Per cent"/>
    <tableColumn id="4" xr3:uid="{A8FF7202-7F64-7542-B3BA-EE93FF2F47CC}" name="35-44" dataDxfId="3488" dataCellStyle="Per cent"/>
    <tableColumn id="5" xr3:uid="{64E22BE3-88B8-9B47-84C6-92B28ACD7390}" name="45-54" dataDxfId="3487" dataCellStyle="Per cent"/>
    <tableColumn id="6" xr3:uid="{9D721E51-4C3D-7841-8B8D-91354B9DCE8C}" name="55-64" dataDxfId="3486" dataCellStyle="Per cent"/>
    <tableColumn id="7" xr3:uid="{E56C2360-E487-3247-983A-7F93C1107083}" name="65+" dataDxfId="3485" dataCellStyle="Per cent"/>
  </tableColumns>
  <tableStyleInfo name="TableStyleLight1" showFirstColumn="0" showLastColumn="0" showRowStripes="1" showColumnStripes="0"/>
</table>
</file>

<file path=xl/tables/table2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5" xr:uid="{CB2BF7E2-1710-9240-A4F7-009E7B776EA9}" name="Table161011285056626893196" displayName="Table161011285056626893196" ref="B159:H166" headerRowDxfId="973" dataDxfId="972" totalsRowDxfId="971">
  <autoFilter ref="B159:H166" xr:uid="{E00F2DD9-8642-A647-9E91-2194AEE3B3F8}"/>
  <tableColumns count="7">
    <tableColumn id="1" xr3:uid="{0159ADFA-58F3-2F43-B61E-F58544152DCE}" name="Κατηγορία" totalsRowLabel="Σύνολο" dataDxfId="970"/>
    <tableColumn id="2" xr3:uid="{644E8133-FD56-7A42-A3DA-B0ADADA6A703}" name="1 πολύ κακή ποιότητα" totalsRowLabel="0,279151943" dataDxfId="969" totalsRowDxfId="968"/>
    <tableColumn id="3" xr3:uid="{F7CD2D50-17D3-C24E-B97A-630CAEB4E789}" name="2" totalsRowLabel="0,720848057" dataDxfId="967" totalsRowDxfId="966"/>
    <tableColumn id="4" xr3:uid="{DFF2556E-31EF-6146-B226-5E34318923D4}" name="3" totalsRowFunction="custom" dataDxfId="965" totalsRowDxfId="964">
      <totalsRowFormula>Table161011285056626893196[[#Totals],[2]]+Table161011285056626893196[[#Totals],[1 πολύ κακή ποιότητα]]</totalsRowFormula>
    </tableColumn>
    <tableColumn id="5" xr3:uid="{6DDDD946-5FF0-0043-B57B-AE6C3B9B5EB9}" name="4" dataDxfId="963" totalsRowDxfId="962"/>
    <tableColumn id="6" xr3:uid="{A663C9EA-1ECA-E340-AB60-2AFEB777E1C1}" name="5 πολύ καλή ποιότητα" dataDxfId="961" totalsRowDxfId="960"/>
    <tableColumn id="7" xr3:uid="{A16761EF-C558-1D4D-A95A-B84DB5C0EA0A}" name="Σύνολο έγκυρων απαντήσεων" dataDxfId="959" totalsRowDxfId="958"/>
  </tableColumns>
  <tableStyleInfo name="TableStyleLight1" showFirstColumn="0" showLastColumn="0" showRowStripes="1" showColumnStripes="0"/>
</table>
</file>

<file path=xl/tables/table2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6" xr:uid="{3259CE62-4BA7-534A-B14A-5C4B6CE9DA43}" name="Table16101112295157637694197" displayName="Table16101112295157637694197" ref="B169:H183" headerRowDxfId="957" dataDxfId="956" totalsRowDxfId="955">
  <autoFilter ref="B169:H183" xr:uid="{7CC36F75-25BB-914B-A5B5-E17AB779C987}"/>
  <tableColumns count="7">
    <tableColumn id="1" xr3:uid="{21BAF831-52B5-FA4D-9C96-E5CBCA237CCD}" name="Κατηγορία" totalsRowLabel="Σύνολο" dataDxfId="954"/>
    <tableColumn id="2" xr3:uid="{D3BDC349-DA85-8247-B9C5-C5051D93767A}" name="1 πολύ κακή ποιότητα" totalsRowLabel="0,279151943" dataDxfId="953" totalsRowDxfId="952"/>
    <tableColumn id="3" xr3:uid="{F0EF7DDA-839F-FD4C-8EF8-636AC6886B6B}" name="2" totalsRowLabel="0,720848057" dataDxfId="951" totalsRowDxfId="950"/>
    <tableColumn id="4" xr3:uid="{2C5F25DA-5D79-F44A-938B-1EB1B139492B}" name="3" totalsRowFunction="custom" dataDxfId="949" totalsRowDxfId="948">
      <totalsRowFormula>Table16101112295157637694197[[#Totals],[2]]+Table16101112295157637694197[[#Totals],[1 πολύ κακή ποιότητα]]</totalsRowFormula>
    </tableColumn>
    <tableColumn id="5" xr3:uid="{45DEF711-B39B-4C46-A874-2EB9B42DE144}" name="4" dataDxfId="947" totalsRowDxfId="946"/>
    <tableColumn id="6" xr3:uid="{5374D647-8671-E645-A433-4ADE8FACA86E}" name="5 πολύ καλή ποιότητα" dataDxfId="945" totalsRowDxfId="944"/>
    <tableColumn id="7" xr3:uid="{74F484F8-D259-6B43-8C4C-DCD089989866}" name="Σύνολο έγκυρων απαντήσεων" dataDxfId="943" totalsRowDxfId="942"/>
  </tableColumns>
  <tableStyleInfo name="TableStyleLight1" showFirstColumn="0" showLastColumn="0" showRowStripes="1" showColumnStripes="0"/>
</table>
</file>

<file path=xl/tables/table2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7" xr:uid="{84619416-2998-234C-9226-F6EC202D0167}" name="Table16101112133052586477101198" displayName="Table16101112133052586477101198" ref="B186:H193" headerRowDxfId="941" dataDxfId="940" totalsRowDxfId="939">
  <autoFilter ref="B186:H193" xr:uid="{D761850E-0BFF-F649-9964-E906469C397F}"/>
  <tableColumns count="7">
    <tableColumn id="1" xr3:uid="{331567DD-0D93-7745-825D-12499301C0D1}" name="Κατηγορία" totalsRowLabel="Σύνολο" dataDxfId="938"/>
    <tableColumn id="2" xr3:uid="{C90EFBCB-5361-174D-A677-1846734AC004}" name="1 πολύ κακή ποιότητα" totalsRowLabel="0,279151943" dataDxfId="937" totalsRowDxfId="936"/>
    <tableColumn id="3" xr3:uid="{3C96DFEF-1A8B-9046-A430-4394BD6C0141}" name="2" totalsRowLabel="0,720848057" dataDxfId="935" totalsRowDxfId="934"/>
    <tableColumn id="4" xr3:uid="{6F5279DF-2E9A-484F-827C-B0487BABD1F0}" name="3" totalsRowFunction="custom" dataDxfId="933" totalsRowDxfId="932">
      <totalsRowFormula>Table16101112133052586477101198[[#Totals],[2]]+Table16101112133052586477101198[[#Totals],[1 πολύ κακή ποιότητα]]</totalsRowFormula>
    </tableColumn>
    <tableColumn id="5" xr3:uid="{70338D39-C7FF-954F-877A-644009E79A2F}" name="4" dataDxfId="931" totalsRowDxfId="930"/>
    <tableColumn id="6" xr3:uid="{82D02222-B598-4D42-95D8-ADBFEC67017E}" name="5 πολύ καλή ποιότητα" dataDxfId="929" totalsRowDxfId="928"/>
    <tableColumn id="7" xr3:uid="{220F802B-8304-4F40-876B-6F56927ADAEC}" name="Σύνολο έγκυρων απαντήσεων" dataDxfId="927" totalsRowDxfId="926"/>
  </tableColumns>
  <tableStyleInfo name="TableStyleLight1" showFirstColumn="0" showLastColumn="0" showRowStripes="1" showColumnStripes="0"/>
</table>
</file>

<file path=xl/tables/table2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8" xr:uid="{590B4BB7-D1F6-1B46-ABB5-79BB383F67CB}" name="Table1610111213143153596578102199" displayName="Table1610111213143153596578102199" ref="B196:H201" headerRowDxfId="925" dataDxfId="924" totalsRowDxfId="923">
  <autoFilter ref="B196:H201" xr:uid="{D7FDFDDB-FC60-024D-AEF6-C9F5900EACC7}"/>
  <tableColumns count="7">
    <tableColumn id="1" xr3:uid="{A120653B-F212-454D-ADEE-E6EA1CA81F56}" name="Κατηγορία" totalsRowLabel="Σύνολο" dataDxfId="922"/>
    <tableColumn id="2" xr3:uid="{5F7FD7C4-367F-EA43-8F60-47E5653D1301}" name="1 πολύ κακή ποιότητα" totalsRowLabel="0,279151943" dataDxfId="921" totalsRowDxfId="920"/>
    <tableColumn id="3" xr3:uid="{4FB9B2B8-7A11-F244-9FE4-65B4442EE259}" name="2" totalsRowLabel="0,720848057" dataDxfId="919" totalsRowDxfId="918"/>
    <tableColumn id="4" xr3:uid="{C6DB142C-5173-A444-B260-5F69D5015C47}" name="3" totalsRowFunction="custom" dataDxfId="917" totalsRowDxfId="916">
      <totalsRowFormula>Table1610111213143153596578102199[[#Totals],[2]]+Table1610111213143153596578102199[[#Totals],[1 πολύ κακή ποιότητα]]</totalsRowFormula>
    </tableColumn>
    <tableColumn id="5" xr3:uid="{EA1DFCCC-2649-674D-8A5A-DF2A2958F78B}" name="4" dataDxfId="915" totalsRowDxfId="914"/>
    <tableColumn id="6" xr3:uid="{70C6E6C6-A630-6E4C-A8DC-97767DB9CF45}" name="5 πολύ καλή ποιότητα" dataDxfId="913" totalsRowDxfId="912"/>
    <tableColumn id="7" xr3:uid="{20874C0A-2E96-3A4F-8D97-3F682456651C}" name="Σύνολο έγκυρων απαντήσεων" dataDxfId="911" totalsRowDxfId="910"/>
  </tableColumns>
  <tableStyleInfo name="TableStyleLight1" showFirstColumn="0" showLastColumn="0" showRowStripes="1" showColumnStripes="0"/>
</table>
</file>

<file path=xl/tables/table2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9" xr:uid="{EA9BAFD7-C156-2C46-B3E4-A1DC2346CE6B}" name="Table162648546066103200" displayName="Table162648546066103200" ref="B206:E214" totalsRowCount="1" headerRowDxfId="909" dataDxfId="908" totalsRowDxfId="907">
  <autoFilter ref="B206:E213" xr:uid="{AEBFFD69-C38C-6F40-BDDE-09CF87AE0D74}"/>
  <sortState xmlns:xlrd2="http://schemas.microsoft.com/office/spreadsheetml/2017/richdata2" ref="B207:C211">
    <sortCondition descending="1" ref="C14:C19"/>
  </sortState>
  <tableColumns count="4">
    <tableColumn id="1" xr3:uid="{66A5F813-AEC8-7840-9F7A-53EC371F1B29}" name="Κατηγορία" totalsRowLabel="Σύνολο" dataDxfId="906" totalsRowDxfId="905"/>
    <tableColumn id="4" xr3:uid="{C59E9752-5637-CF40-B3E8-50B14349829F}" name="Αριθμός απαντήσεων" totalsRowFunction="custom" dataDxfId="904" totalsRowDxfId="903" dataCellStyle="Per cent">
      <totalsRowFormula>C213+C212</totalsRowFormula>
    </tableColumn>
    <tableColumn id="2" xr3:uid="{ADD4C81C-41D7-3947-87AA-C250815E66AC}" name="Ποσοστό στο σύνολο" totalsRowFunction="custom" dataDxfId="902" totalsRowDxfId="901">
      <totalsRowFormula>D213+D212</totalsRowFormula>
    </tableColumn>
    <tableColumn id="3" xr3:uid="{BAA5ADFD-E188-1A4E-BB15-1E1A949C2698}" name="Ποσοστό στις έγκυρες απαντήσεις" totalsRowFunction="custom" dataDxfId="900" totalsRowDxfId="899">
      <totalsRowFormula>E213+E212</totalsRowFormula>
    </tableColumn>
  </tableColumns>
  <tableStyleInfo name="TableStyleLight1" showFirstColumn="0" showLastColumn="0" showRowStripes="1" showColumnStripes="0"/>
</table>
</file>

<file path=xl/tables/table2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0" xr:uid="{0C797E99-6D31-5D4A-A77E-8411F73AD9F2}" name="Table16102749556167104201" displayName="Table16102749556167104201" ref="B217:H220" headerRowDxfId="898" dataDxfId="897" totalsRowDxfId="896">
  <autoFilter ref="B217:H220" xr:uid="{E8487458-11F7-DE41-A558-A5E07D2E2990}"/>
  <tableColumns count="7">
    <tableColumn id="1" xr3:uid="{B7FEF11C-CEA0-C644-AD08-7ECD5BBD35F5}" name="Κατηγορία" totalsRowLabel="Σύνολο" dataDxfId="895"/>
    <tableColumn id="2" xr3:uid="{8B8725B1-E310-AE4F-9970-F3AD0EEFF30B}" name="1 πολύ κακή ποιότητα" totalsRowLabel="0,279151943" dataDxfId="894" totalsRowDxfId="893"/>
    <tableColumn id="3" xr3:uid="{449B3CB3-8D57-2C48-8B2D-07A6F040D01C}" name="2" totalsRowLabel="0,720848057" dataDxfId="892" totalsRowDxfId="891"/>
    <tableColumn id="4" xr3:uid="{3B30DCE5-A65F-7442-A6A8-DE6DC5D72156}" name="3" totalsRowFunction="custom" dataDxfId="890" totalsRowDxfId="889">
      <totalsRowFormula>Table16102749556167104201[[#Totals],[2]]+Table16102749556167104201[[#Totals],[1 πολύ κακή ποιότητα]]</totalsRowFormula>
    </tableColumn>
    <tableColumn id="5" xr3:uid="{B247FD95-EE45-EE44-AFE0-CAAC1FC8BA87}" name="4" dataDxfId="888" totalsRowDxfId="887"/>
    <tableColumn id="6" xr3:uid="{533F82E8-3086-9749-8225-6B8CB02EDD5B}" name="5 πολύ καλή ποιότητα" dataDxfId="886" totalsRowDxfId="885"/>
    <tableColumn id="7" xr3:uid="{9CC5D7A2-6089-104D-96FD-89DC11C06B02}" name="Σύνολο έγκυρων απαντήσεων" dataDxfId="884" totalsRowDxfId="883"/>
  </tableColumns>
  <tableStyleInfo name="TableStyleLight1" showFirstColumn="0" showLastColumn="0" showRowStripes="1" showColumnStripes="0"/>
</table>
</file>

<file path=xl/tables/table2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1" xr:uid="{4C82100A-1C11-1E40-ACE5-604F7DFA172A}" name="Table1610112850566268105202" displayName="Table1610112850566268105202" ref="B223:H230" headerRowDxfId="882" dataDxfId="881" totalsRowDxfId="880">
  <autoFilter ref="B223:H230" xr:uid="{E42169B8-3F4D-9049-86E4-4F9BA1B7AE1E}"/>
  <tableColumns count="7">
    <tableColumn id="1" xr3:uid="{4A5C67C7-5B89-8440-AF97-24BE3FC0F46C}" name="Κατηγορία" totalsRowLabel="Σύνολο" dataDxfId="879"/>
    <tableColumn id="2" xr3:uid="{5A553209-5C82-0745-85C5-BA884D3415E6}" name="1 πολύ κακή ποιότητα" totalsRowLabel="0,279151943" dataDxfId="878" totalsRowDxfId="877"/>
    <tableColumn id="3" xr3:uid="{FE43BC80-8B26-864A-89C5-FD686E2DA324}" name="2" totalsRowLabel="0,720848057" dataDxfId="876" totalsRowDxfId="875"/>
    <tableColumn id="4" xr3:uid="{6F547BFA-1771-B842-A03B-FAAB3DDE28C6}" name="3" totalsRowFunction="custom" dataDxfId="874" totalsRowDxfId="873">
      <totalsRowFormula>Table1610112850566268105202[[#Totals],[2]]+Table1610112850566268105202[[#Totals],[1 πολύ κακή ποιότητα]]</totalsRowFormula>
    </tableColumn>
    <tableColumn id="5" xr3:uid="{652007A4-B6A4-6E46-8E03-268272042D70}" name="4" dataDxfId="872" totalsRowDxfId="871"/>
    <tableColumn id="6" xr3:uid="{86895DC9-D321-3C46-858F-7082A5E75761}" name="5 πολύ καλή ποιότητα" dataDxfId="870" totalsRowDxfId="869"/>
    <tableColumn id="7" xr3:uid="{546154DA-3A9E-F94B-9232-25BD9C796ABA}" name="Σύνολο έγκυρων απαντήσεων" dataDxfId="868" totalsRowDxfId="867"/>
  </tableColumns>
  <tableStyleInfo name="TableStyleLight1" showFirstColumn="0" showLastColumn="0" showRowStripes="1" showColumnStripes="0"/>
</table>
</file>

<file path=xl/tables/table2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2" xr:uid="{215AE671-5BAA-7342-AA0D-6351F9AA16F2}" name="Table161011122951576376106203" displayName="Table161011122951576376106203" ref="B233:H247" headerRowDxfId="866" dataDxfId="865" totalsRowDxfId="864">
  <autoFilter ref="B233:H247" xr:uid="{92F296B3-6C7A-8749-8BFA-939E5318F377}"/>
  <tableColumns count="7">
    <tableColumn id="1" xr3:uid="{740C765D-E45F-F548-A1CC-89CB6E7DF269}" name="Κατηγορία" totalsRowLabel="Σύνολο" dataDxfId="863"/>
    <tableColumn id="2" xr3:uid="{9E1243A4-8F95-724D-BB86-D4D9D8649209}" name="1 πολύ κακή ποιότητα" totalsRowLabel="0,279151943" dataDxfId="862" totalsRowDxfId="861"/>
    <tableColumn id="3" xr3:uid="{B18E63A9-28FF-854D-843F-FCF6D931EA7C}" name="2" totalsRowLabel="0,720848057" dataDxfId="860" totalsRowDxfId="859"/>
    <tableColumn id="4" xr3:uid="{8D1B60BD-2662-5D4B-B550-9AF6F716CAFD}" name="3" totalsRowFunction="custom" dataDxfId="858" totalsRowDxfId="857">
      <totalsRowFormula>Table161011122951576376106203[[#Totals],[2]]+Table161011122951576376106203[[#Totals],[1 πολύ κακή ποιότητα]]</totalsRowFormula>
    </tableColumn>
    <tableColumn id="5" xr3:uid="{9F77841E-0BDE-554B-B8C0-34F2BD8B1D2B}" name="4" dataDxfId="856" totalsRowDxfId="855"/>
    <tableColumn id="6" xr3:uid="{D0841AF4-B614-8E4B-BD77-AEC4F9A16EF5}" name="5 πολύ καλή ποιότητα" dataDxfId="854" totalsRowDxfId="853"/>
    <tableColumn id="7" xr3:uid="{594E3D3B-C3C3-3845-BB65-1023ED13EEC5}" name="Σύνολο έγκυρων απαντήσεων" dataDxfId="852" totalsRowDxfId="851"/>
  </tableColumns>
  <tableStyleInfo name="TableStyleLight1" showFirstColumn="0" showLastColumn="0" showRowStripes="1" showColumnStripes="0"/>
</table>
</file>

<file path=xl/tables/table2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3" xr:uid="{A0797E31-BE2B-7041-AFCA-BCEC55EB25B9}" name="Table16101112133052586477119204" displayName="Table16101112133052586477119204" ref="B250:H257" headerRowDxfId="850" dataDxfId="849" totalsRowDxfId="848">
  <autoFilter ref="B250:H257" xr:uid="{4B0E3A70-27D6-D04B-AF2E-100BAE886366}"/>
  <tableColumns count="7">
    <tableColumn id="1" xr3:uid="{7F294F06-A293-2640-B51F-9E7D8CE6FD6B}" name="Κατηγορία" totalsRowLabel="Σύνολο" dataDxfId="847"/>
    <tableColumn id="2" xr3:uid="{1EC41F5A-302E-9641-9755-D4B24E683438}" name="1 πολύ κακή ποιότητα" totalsRowLabel="0,279151943" dataDxfId="846" totalsRowDxfId="845"/>
    <tableColumn id="3" xr3:uid="{3419CCD9-14AF-4442-840D-06CFBB68C782}" name="2" totalsRowLabel="0,720848057" dataDxfId="844" totalsRowDxfId="843"/>
    <tableColumn id="4" xr3:uid="{3A3154B9-FD3A-E648-B2E2-F86D70EDB57A}" name="3" totalsRowFunction="custom" dataDxfId="842" totalsRowDxfId="841">
      <totalsRowFormula>Table16101112133052586477119204[[#Totals],[2]]+Table16101112133052586477119204[[#Totals],[1 πολύ κακή ποιότητα]]</totalsRowFormula>
    </tableColumn>
    <tableColumn id="5" xr3:uid="{C87E198A-4C10-3A43-B069-E0C4911015A5}" name="4" dataDxfId="840" totalsRowDxfId="839"/>
    <tableColumn id="6" xr3:uid="{67DC4916-6971-6849-82F3-BAD68985FBD8}" name="5 πολύ καλή ποιότητα" dataDxfId="838" totalsRowDxfId="837"/>
    <tableColumn id="7" xr3:uid="{CFE4324E-D4C3-2E49-8E1C-D3933CD7AD16}" name="Σύνολο έγκυρων απαντήσεων" dataDxfId="836" totalsRowDxfId="835"/>
  </tableColumns>
  <tableStyleInfo name="TableStyleLight1" showFirstColumn="0" showLastColumn="0" showRowStripes="1" showColumnStripes="0"/>
</table>
</file>

<file path=xl/tables/table2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4" xr:uid="{A8EE0B64-AF33-FD43-BDF0-B65F080B7607}" name="Table1610111213143153596578120205" displayName="Table1610111213143153596578120205" ref="B260:H265" headerRowDxfId="834" dataDxfId="833" totalsRowDxfId="832">
  <autoFilter ref="B260:H265" xr:uid="{5869922F-65F8-5C43-ACDF-2240E21CF2A9}"/>
  <tableColumns count="7">
    <tableColumn id="1" xr3:uid="{B7179058-D1EB-EA44-80C6-304A386BBAF4}" name="Κατηγορία" totalsRowLabel="Σύνολο" dataDxfId="831"/>
    <tableColumn id="2" xr3:uid="{4A132DDA-98BE-3E45-823D-CE607CC3D446}" name="1 πολύ κακή ποιότητα" totalsRowLabel="0,279151943" dataDxfId="830" totalsRowDxfId="829"/>
    <tableColumn id="3" xr3:uid="{E934B401-DB2D-5748-9E46-FE8AA2F23796}" name="2" totalsRowLabel="0,720848057" dataDxfId="828" totalsRowDxfId="827"/>
    <tableColumn id="4" xr3:uid="{04F90FAA-DD1B-BA43-A55A-1252042DC0CD}" name="3" totalsRowFunction="custom" dataDxfId="826" totalsRowDxfId="825">
      <totalsRowFormula>Table1610111213143153596578120205[[#Totals],[2]]+Table1610111213143153596578120205[[#Totals],[1 πολύ κακή ποιότητα]]</totalsRowFormula>
    </tableColumn>
    <tableColumn id="5" xr3:uid="{5DD471C4-155C-BF44-BAE2-DECD9C3D96C0}" name="4" dataDxfId="824" totalsRowDxfId="823"/>
    <tableColumn id="6" xr3:uid="{D61BF06D-E41A-7447-841C-3EF5DEA6D3D0}" name="5 πολύ καλή ποιότητα" dataDxfId="822" totalsRowDxfId="821"/>
    <tableColumn id="7" xr3:uid="{713FA9CD-EDC5-CB4D-8888-A26AF0D66751}" name="Σύνολο έγκυρων απαντήσεων" dataDxfId="820" totalsRowDxfId="819"/>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3" xr:uid="{9F04285D-EABC-E84D-8FE8-5C2BA2BA7616}" name="Table16108207695277284" displayName="Table16108207695277284" ref="B76:O95" headerRowDxfId="3484" dataDxfId="3483" totalsRowDxfId="3482">
  <autoFilter ref="B76:O95" xr:uid="{9F04285D-EABC-E84D-8FE8-5C2BA2BA7616}"/>
  <tableColumns count="14">
    <tableColumn id="1" xr3:uid="{505D36BA-02ED-6E49-ACC1-4F5AF61E6767}" name="Κατηγορία" totalsRowLabel="Σύνολο" dataDxfId="3481"/>
    <tableColumn id="2" xr3:uid="{9FA171F1-6E84-4341-8438-3D9B3F0B9809}" name="ΑΝ. ΜΑΚΕΔΟΝΙΑ ΚΑΙ ΘΡΑΚΗ" totalsRowLabel="0,279151943" dataDxfId="3480" totalsRowDxfId="3479" dataCellStyle="Per cent"/>
    <tableColumn id="3" xr3:uid="{C930A140-AC9C-174C-816E-4AEBFE9F6F51}" name="ΒΟΡΕΙΟ ΑΙΓΑΙΟ" totalsRowLabel="0,720848057" dataDxfId="3478" totalsRowDxfId="3477" dataCellStyle="Per cent"/>
    <tableColumn id="4" xr3:uid="{736CCDA0-AEE9-C84E-9D01-0F97878D52FB}" name="ΔΥΤΙΚΗ ΕΛΛΑΔΑ" dataDxfId="3476" dataCellStyle="Per cent"/>
    <tableColumn id="5" xr3:uid="{9CAC580C-6759-9A42-9092-9AD1C1728684}" name="ΔΥΤΙΚΗ ΜΑΚΕΔΟΝΙΑ" dataDxfId="3475" dataCellStyle="Per cent"/>
    <tableColumn id="6" xr3:uid="{5D571D8C-CA3F-D44C-ABE8-F82E8B4AEE2C}" name="ΗΠΕΙΡΟΣ" dataDxfId="3474" dataCellStyle="Per cent"/>
    <tableColumn id="7" xr3:uid="{DC024102-527B-E147-9945-4A676CBF0EFF}" name="ΘΕΣΣΑΛΙΑ" dataDxfId="3473" dataCellStyle="Per cent"/>
    <tableColumn id="8" xr3:uid="{423A141C-9682-7444-AFF0-7685553AEABA}" name="ΙΟΝΙΑ ΝΗΣΙΑ" dataDxfId="3472" dataCellStyle="Per cent"/>
    <tableColumn id="9" xr3:uid="{9A8A135F-9BE7-8545-80C7-AB48E42C61F2}" name="ΚΕΝΤΡΙΚΗ ΜΑΚΕΔΟΝΙΑ" dataDxfId="3471" dataCellStyle="Per cent"/>
    <tableColumn id="10" xr3:uid="{F75DB727-ADD0-B04C-8F53-605083582B0D}" name="ΚΡΗΤΗ" dataDxfId="3470" dataCellStyle="Per cent"/>
    <tableColumn id="11" xr3:uid="{A9BFD548-C899-2347-94C4-61210E6AC4C0}" name="ΝΟΤΙΟ ΑΙΓΑΙΟ" dataDxfId="3469" dataCellStyle="Per cent"/>
    <tableColumn id="12" xr3:uid="{777D3379-591A-654A-8917-4300020BB447}" name="ΠΕΛΟΠΟΝΝΗΣΟΣ" dataDxfId="3468" dataCellStyle="Per cent"/>
    <tableColumn id="13" xr3:uid="{2D97BD99-74C7-0744-A95A-E28BEF6F9ED5}" name="ΑΤΤΙΚΗ" dataDxfId="3467" dataCellStyle="Per cent"/>
    <tableColumn id="14" xr3:uid="{C942C1B4-5B6B-844C-914C-B6B57B1467D1}" name="ΣΤΕΡΕΑ ΕΛΛΑΔΑ &amp; ΕΥΒΟΙΑ" dataDxfId="3466" dataCellStyle="Per cent"/>
  </tableColumns>
  <tableStyleInfo name="TableStyleLight1" showFirstColumn="0" showLastColumn="0" showRowStripes="1" showColumnStripes="0"/>
</table>
</file>

<file path=xl/tables/table2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5" xr:uid="{9F71B7ED-255E-3B4B-A661-5F057D602E58}" name="Table162648546066121206" displayName="Table162648546066121206" ref="B270:E278" totalsRowCount="1" headerRowDxfId="818" dataDxfId="817" totalsRowDxfId="816">
  <autoFilter ref="B270:E277" xr:uid="{0E8911B2-8ABD-6C46-8A64-2F526A6455B3}"/>
  <sortState xmlns:xlrd2="http://schemas.microsoft.com/office/spreadsheetml/2017/richdata2" ref="B271:C275">
    <sortCondition descending="1" ref="C14:C19"/>
  </sortState>
  <tableColumns count="4">
    <tableColumn id="1" xr3:uid="{E7502E25-0171-9F49-B49F-D64D3767A0B1}" name="Κατηγορία" totalsRowLabel="Σύνολο" dataDxfId="815" totalsRowDxfId="814"/>
    <tableColumn id="4" xr3:uid="{9809A904-1996-EF42-B319-908D6314CC79}" name="Αριθμός απαντήσεων" totalsRowFunction="custom" dataDxfId="813" totalsRowDxfId="812" dataCellStyle="Per cent">
      <totalsRowFormula>C277+C276</totalsRowFormula>
    </tableColumn>
    <tableColumn id="2" xr3:uid="{BE614A97-8CBA-3544-A03C-5BCDE416C313}" name="Ποσοστό στο σύνολο" totalsRowFunction="custom" dataDxfId="811" totalsRowDxfId="810">
      <totalsRowFormula>D277+D276</totalsRowFormula>
    </tableColumn>
    <tableColumn id="3" xr3:uid="{413AC126-5592-F84E-A832-E86FBF7EC218}" name="Ποσοστό στις έγκυρες απαντήσεις" totalsRowFunction="custom" dataDxfId="809" totalsRowDxfId="808">
      <totalsRowFormula>E277+E276</totalsRowFormula>
    </tableColumn>
  </tableColumns>
  <tableStyleInfo name="TableStyleLight1" showFirstColumn="0" showLastColumn="0" showRowStripes="1" showColumnStripes="0"/>
</table>
</file>

<file path=xl/tables/table2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6" xr:uid="{A94C13B3-A2A5-6D49-A0E7-BE9D667AD11A}" name="Table16102749556167122207" displayName="Table16102749556167122207" ref="B281:H284" headerRowDxfId="807" dataDxfId="806" totalsRowDxfId="805">
  <autoFilter ref="B281:H284" xr:uid="{B0E078CC-4693-E947-BC20-96328362D1A0}"/>
  <tableColumns count="7">
    <tableColumn id="1" xr3:uid="{07F7084F-1411-DC41-98F3-1328C7A50201}" name="Κατηγορία" totalsRowLabel="Σύνολο" dataDxfId="804"/>
    <tableColumn id="2" xr3:uid="{EDDD1458-2D1D-A64E-BFBA-22AA2909D118}" name="1 πολύ κακή ποιότητα" totalsRowLabel="0,279151943" dataDxfId="803" totalsRowDxfId="802"/>
    <tableColumn id="3" xr3:uid="{A5462D45-1962-1B43-AD23-5A54E1609774}" name="2" totalsRowLabel="0,720848057" dataDxfId="801" totalsRowDxfId="800"/>
    <tableColumn id="4" xr3:uid="{BFB485A1-0B71-A845-BB06-DC0B8EF764AE}" name="3" totalsRowFunction="custom" dataDxfId="799" totalsRowDxfId="798">
      <totalsRowFormula>Table16102749556167122207[[#Totals],[2]]+Table16102749556167122207[[#Totals],[1 πολύ κακή ποιότητα]]</totalsRowFormula>
    </tableColumn>
    <tableColumn id="5" xr3:uid="{16A3EFC2-8A5D-AF4A-8954-31D51137CE53}" name="4" dataDxfId="797" totalsRowDxfId="796"/>
    <tableColumn id="6" xr3:uid="{0F3D252D-0B14-4543-8B88-DBDFB6CD3DFB}" name="5 πολύ καλή ποιότητα" dataDxfId="795" totalsRowDxfId="794"/>
    <tableColumn id="7" xr3:uid="{AF015D1B-2575-4D4F-8A0D-C6F707DD5E83}" name="Σύνολο έγκυρων απαντήσεων" dataDxfId="793" totalsRowDxfId="792"/>
  </tableColumns>
  <tableStyleInfo name="TableStyleLight1" showFirstColumn="0" showLastColumn="0" showRowStripes="1" showColumnStripes="0"/>
</table>
</file>

<file path=xl/tables/table2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7" xr:uid="{A4F54054-526B-804F-8628-139F73B2413A}" name="Table1610112850566268123208" displayName="Table1610112850566268123208" ref="B287:H294" headerRowDxfId="791" dataDxfId="790" totalsRowDxfId="789">
  <autoFilter ref="B287:H294" xr:uid="{6D13E836-15DF-644A-97D8-DA4979C1AF34}"/>
  <tableColumns count="7">
    <tableColumn id="1" xr3:uid="{8121D27A-2F31-EC4A-8B8C-2B2CC563D9B1}" name="Κατηγορία" totalsRowLabel="Σύνολο" dataDxfId="788"/>
    <tableColumn id="2" xr3:uid="{5BA8AD1E-CDC4-7849-A218-134F6EE54951}" name="1 πολύ κακή ποιότητα" totalsRowLabel="0,279151943" dataDxfId="787" totalsRowDxfId="786"/>
    <tableColumn id="3" xr3:uid="{F4CA05F6-C0C3-0648-B80E-B7988D8DF1F1}" name="2" totalsRowLabel="0,720848057" dataDxfId="785" totalsRowDxfId="784"/>
    <tableColumn id="4" xr3:uid="{CCFF4D15-AD9B-054D-8A5E-300673BF4BEA}" name="3" totalsRowFunction="custom" dataDxfId="783" totalsRowDxfId="782">
      <totalsRowFormula>Table1610112850566268123208[[#Totals],[2]]+Table1610112850566268123208[[#Totals],[1 πολύ κακή ποιότητα]]</totalsRowFormula>
    </tableColumn>
    <tableColumn id="5" xr3:uid="{C4651A9E-E0C4-B74F-9EF4-A1DC47AD0F8B}" name="4" dataDxfId="781" totalsRowDxfId="780"/>
    <tableColumn id="6" xr3:uid="{58C743D8-233E-1140-A9D2-079737352FA4}" name="5 πολύ καλή ποιότητα" dataDxfId="779" totalsRowDxfId="778"/>
    <tableColumn id="7" xr3:uid="{9F6C6D36-EF54-284A-903D-3607E0225ABB}" name="Σύνολο έγκυρων απαντήσεων" dataDxfId="777" totalsRowDxfId="776"/>
  </tableColumns>
  <tableStyleInfo name="TableStyleLight1" showFirstColumn="0" showLastColumn="0" showRowStripes="1" showColumnStripes="0"/>
</table>
</file>

<file path=xl/tables/table2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8" xr:uid="{FCC0EC83-06FC-6748-9DEE-32C030A3C094}" name="Table161011122951576376124209" displayName="Table161011122951576376124209" ref="B297:H311" headerRowDxfId="775" dataDxfId="774" totalsRowDxfId="773">
  <autoFilter ref="B297:H311" xr:uid="{4FF4EBF4-AEB5-034B-8AE0-205216D236DF}"/>
  <tableColumns count="7">
    <tableColumn id="1" xr3:uid="{DC901969-E280-8148-90D6-6021C191269D}" name="Κατηγορία" totalsRowLabel="Σύνολο" dataDxfId="772"/>
    <tableColumn id="2" xr3:uid="{DABA8947-7863-AD4E-A7BE-B4B642245156}" name="1 πολύ κακή ποιότητα" totalsRowLabel="0,279151943" dataDxfId="771" totalsRowDxfId="770"/>
    <tableColumn id="3" xr3:uid="{AFF3ECB5-7582-AE41-9EB4-0CD6B51DD617}" name="2" totalsRowLabel="0,720848057" dataDxfId="769" totalsRowDxfId="768"/>
    <tableColumn id="4" xr3:uid="{93258CB0-2A1C-DC4B-8A17-8DD04F821582}" name="3" totalsRowFunction="custom" dataDxfId="767" totalsRowDxfId="766">
      <totalsRowFormula>Table161011122951576376124209[[#Totals],[2]]+Table161011122951576376124209[[#Totals],[1 πολύ κακή ποιότητα]]</totalsRowFormula>
    </tableColumn>
    <tableColumn id="5" xr3:uid="{686EED6F-2CAD-DF45-9157-87E1A1012CA6}" name="4" dataDxfId="765" totalsRowDxfId="764"/>
    <tableColumn id="6" xr3:uid="{2CC5E58C-C112-BC45-A9DD-D4EDDCB4F381}" name="5 πολύ καλή ποιότητα" dataDxfId="763" totalsRowDxfId="762"/>
    <tableColumn id="7" xr3:uid="{1D6E07A1-3023-604C-AEEA-E22116920413}" name="Σύνολο έγκυρων απαντήσεων" dataDxfId="761" totalsRowDxfId="760"/>
  </tableColumns>
  <tableStyleInfo name="TableStyleLight1" showFirstColumn="0" showLastColumn="0" showRowStripes="1" showColumnStripes="0"/>
</table>
</file>

<file path=xl/tables/table2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9" xr:uid="{6F0E9A5B-C3E9-F042-A941-FEF90FC9015E}" name="Table16101112133052586477125210" displayName="Table16101112133052586477125210" ref="B314:H321" headerRowDxfId="759" dataDxfId="758" totalsRowDxfId="757">
  <autoFilter ref="B314:H321" xr:uid="{EF51894B-BE2F-AF48-995E-D7D07B9F4502}"/>
  <tableColumns count="7">
    <tableColumn id="1" xr3:uid="{3C884582-D60B-AF46-A4EC-EF2EA95ADF8B}" name="Κατηγορία" totalsRowLabel="Σύνολο" dataDxfId="756"/>
    <tableColumn id="2" xr3:uid="{EC8F72F7-4415-AC4A-8F9E-FED04ED6827E}" name="1 πολύ κακή ποιότητα" totalsRowLabel="0,279151943" dataDxfId="755" totalsRowDxfId="754"/>
    <tableColumn id="3" xr3:uid="{0F7C636E-4D74-2440-AEF9-C49800C8467E}" name="2" totalsRowLabel="0,720848057" dataDxfId="753" totalsRowDxfId="752"/>
    <tableColumn id="4" xr3:uid="{F558ADAD-B1FE-8F46-AEB2-BCC037B87D23}" name="3" totalsRowFunction="custom" dataDxfId="751" totalsRowDxfId="750">
      <totalsRowFormula>Table16101112133052586477125210[[#Totals],[2]]+Table16101112133052586477125210[[#Totals],[1 πολύ κακή ποιότητα]]</totalsRowFormula>
    </tableColumn>
    <tableColumn id="5" xr3:uid="{C71CE2A3-FB57-6145-B91A-516A4B5045C5}" name="4" dataDxfId="749" totalsRowDxfId="748"/>
    <tableColumn id="6" xr3:uid="{A57255BE-8ECF-F14F-8DFE-F57460927DCA}" name="5 πολύ καλή ποιότητα" dataDxfId="747" totalsRowDxfId="746"/>
    <tableColumn id="7" xr3:uid="{883BA7D6-1D74-D54E-923A-CDEBF1BDA955}" name="Σύνολο έγκυρων απαντήσεων" dataDxfId="745" totalsRowDxfId="744"/>
  </tableColumns>
  <tableStyleInfo name="TableStyleLight1" showFirstColumn="0" showLastColumn="0" showRowStripes="1" showColumnStripes="0"/>
</table>
</file>

<file path=xl/tables/table2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0" xr:uid="{1179217D-727F-B545-8731-73D73F572DFD}" name="Table1610111213143153596578126211" displayName="Table1610111213143153596578126211" ref="B324:H329" headerRowDxfId="743" dataDxfId="742" totalsRowDxfId="741">
  <autoFilter ref="B324:H329" xr:uid="{E97ECCD0-CF40-7043-B8A3-EBA90643CD8B}"/>
  <tableColumns count="7">
    <tableColumn id="1" xr3:uid="{9F26255E-F20E-FE4A-ADE6-C475E103E8CF}" name="Κατηγορία" totalsRowLabel="Σύνολο" dataDxfId="740"/>
    <tableColumn id="2" xr3:uid="{7E494E06-7021-2E4D-A73C-CEF13A38C179}" name="1 πολύ κακή ποιότητα" totalsRowLabel="0,279151943" dataDxfId="739" totalsRowDxfId="738"/>
    <tableColumn id="3" xr3:uid="{DDC5FE36-7E12-BA47-BDBC-4B6F07A026A2}" name="2" totalsRowLabel="0,720848057" dataDxfId="737" totalsRowDxfId="736"/>
    <tableColumn id="4" xr3:uid="{70696AE5-B130-0444-8FA9-2008D1E10E01}" name="3" totalsRowFunction="custom" dataDxfId="735" totalsRowDxfId="734">
      <totalsRowFormula>Table1610111213143153596578126211[[#Totals],[2]]+Table1610111213143153596578126211[[#Totals],[1 πολύ κακή ποιότητα]]</totalsRowFormula>
    </tableColumn>
    <tableColumn id="5" xr3:uid="{E5437FBE-BD85-4745-8D96-39C8E5F7975C}" name="4" dataDxfId="733" totalsRowDxfId="732"/>
    <tableColumn id="6" xr3:uid="{BB8C28A9-3892-9F4A-A122-3D05AB6DDA7C}" name="5 πολύ καλή ποιότητα" dataDxfId="731" totalsRowDxfId="730"/>
    <tableColumn id="7" xr3:uid="{55A075CB-4EAE-224B-9FF5-8D63346AE735}" name="Σύνολο έγκυρων απαντήσεων" dataDxfId="729" totalsRowDxfId="728"/>
  </tableColumns>
  <tableStyleInfo name="TableStyleLight1" showFirstColumn="0" showLastColumn="0" showRowStripes="1" showColumnStripes="0"/>
</table>
</file>

<file path=xl/tables/table2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1" xr:uid="{C5D10CD0-C955-BE4C-AC39-5372F2386995}" name="Table162648546066127212" displayName="Table162648546066127212" ref="B334:E342" totalsRowCount="1" headerRowDxfId="727" dataDxfId="726" totalsRowDxfId="725">
  <autoFilter ref="B334:E341" xr:uid="{3DA9CEF4-9FA2-7241-9352-D11AA47FF698}"/>
  <sortState xmlns:xlrd2="http://schemas.microsoft.com/office/spreadsheetml/2017/richdata2" ref="B335:C339">
    <sortCondition descending="1" ref="C14:C19"/>
  </sortState>
  <tableColumns count="4">
    <tableColumn id="1" xr3:uid="{708F74D9-3308-D848-9BB9-AA0892D73709}" name="Κατηγορία" totalsRowLabel="Σύνολο" dataDxfId="724" totalsRowDxfId="723"/>
    <tableColumn id="4" xr3:uid="{A4D61F64-F3E7-9844-8971-A93422045EAB}" name="Αριθμός απαντήσεων" totalsRowFunction="custom" dataDxfId="722" totalsRowDxfId="721" dataCellStyle="Per cent">
      <totalsRowFormula>C341+C340</totalsRowFormula>
    </tableColumn>
    <tableColumn id="2" xr3:uid="{4DC7E1EA-CC3B-094C-8EB0-2288CEFA2979}" name="Ποσοστό στο σύνολο" totalsRowFunction="custom" dataDxfId="720" totalsRowDxfId="719">
      <totalsRowFormula>D341+D340</totalsRowFormula>
    </tableColumn>
    <tableColumn id="3" xr3:uid="{DC27BC01-8335-CD4D-A8FC-245C5CC1A0F5}" name="Ποσοστό στις έγκυρες απαντήσεις" totalsRowFunction="custom" dataDxfId="718" totalsRowDxfId="717">
      <totalsRowFormula>E341+E340</totalsRowFormula>
    </tableColumn>
  </tableColumns>
  <tableStyleInfo name="TableStyleLight1" showFirstColumn="0" showLastColumn="0" showRowStripes="1" showColumnStripes="0"/>
</table>
</file>

<file path=xl/tables/table2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2" xr:uid="{D089F02F-F175-BB48-99BE-98BB510D9EE7}" name="Table16102749556167128213" displayName="Table16102749556167128213" ref="B345:H348" headerRowDxfId="716" dataDxfId="715" totalsRowDxfId="714">
  <autoFilter ref="B345:H348" xr:uid="{0F17BE16-831F-494D-BED4-30726CEC50AA}"/>
  <tableColumns count="7">
    <tableColumn id="1" xr3:uid="{0FDC968D-02F9-7A4D-831F-B739FB31296A}" name="Κατηγορία" totalsRowLabel="Σύνολο" dataDxfId="713"/>
    <tableColumn id="2" xr3:uid="{662AE2E4-680A-5D4D-89C3-C84FE9CF5514}" name="1 πολύ κακή ποιότητα" totalsRowLabel="0,279151943" dataDxfId="712" totalsRowDxfId="711"/>
    <tableColumn id="3" xr3:uid="{2BF3EF8C-2C4E-FD4A-82D4-87A5BF246260}" name="2" totalsRowLabel="0,720848057" dataDxfId="710" totalsRowDxfId="709"/>
    <tableColumn id="4" xr3:uid="{9C5E5937-67FC-714C-A08D-C9314E3FF5D5}" name="3" totalsRowFunction="custom" dataDxfId="708" totalsRowDxfId="707">
      <totalsRowFormula>Table16102749556167128213[[#Totals],[2]]+Table16102749556167128213[[#Totals],[1 πολύ κακή ποιότητα]]</totalsRowFormula>
    </tableColumn>
    <tableColumn id="5" xr3:uid="{E9FFE81B-3607-E348-94FD-4665340658D0}" name="4" dataDxfId="706" totalsRowDxfId="705"/>
    <tableColumn id="6" xr3:uid="{4996C469-67A4-7746-93BB-1B0DA8491127}" name="5 πολύ καλή ποιότητα" dataDxfId="704" totalsRowDxfId="703"/>
    <tableColumn id="7" xr3:uid="{4D141173-5228-0149-9A57-E7EF5353856B}" name="Σύνολο έγκυρων απαντήσεων" dataDxfId="702" totalsRowDxfId="701"/>
  </tableColumns>
  <tableStyleInfo name="TableStyleLight1" showFirstColumn="0" showLastColumn="0" showRowStripes="1" showColumnStripes="0"/>
</table>
</file>

<file path=xl/tables/table2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3" xr:uid="{2F4956D5-EA1A-544B-972B-28555B9DDFD7}" name="Table1610112850566268129214" displayName="Table1610112850566268129214" ref="B351:H358" headerRowDxfId="700" dataDxfId="699" totalsRowDxfId="698">
  <autoFilter ref="B351:H358" xr:uid="{DB288E09-56CF-0A42-86D2-EE55527503EB}"/>
  <tableColumns count="7">
    <tableColumn id="1" xr3:uid="{03135FAF-E81F-AB4B-8186-944D1C6E8A2F}" name="Κατηγορία" totalsRowLabel="Σύνολο" dataDxfId="697"/>
    <tableColumn id="2" xr3:uid="{7BDC222B-314D-EF4F-A963-E292AE08929E}" name="1 πολύ κακή ποιότητα" totalsRowLabel="0,279151943" dataDxfId="696" totalsRowDxfId="695"/>
    <tableColumn id="3" xr3:uid="{A539D551-4145-F447-9F6E-F032D0EE06C6}" name="2" totalsRowLabel="0,720848057" dataDxfId="694" totalsRowDxfId="693"/>
    <tableColumn id="4" xr3:uid="{E5512BBA-6506-474F-9487-BC411A264211}" name="3" totalsRowFunction="custom" dataDxfId="692" totalsRowDxfId="691">
      <totalsRowFormula>Table1610112850566268129214[[#Totals],[2]]+Table1610112850566268129214[[#Totals],[1 πολύ κακή ποιότητα]]</totalsRowFormula>
    </tableColumn>
    <tableColumn id="5" xr3:uid="{930E5DDF-3EAE-BF41-92E4-02156BB0DAAD}" name="4" dataDxfId="690" totalsRowDxfId="689"/>
    <tableColumn id="6" xr3:uid="{84CCAE8B-79B6-8641-AD73-025F53BA9BB7}" name="5 πολύ καλή ποιότητα" dataDxfId="688" totalsRowDxfId="687"/>
    <tableColumn id="7" xr3:uid="{570C1836-BD1E-5040-BC60-04B3F6D042D4}" name="Σύνολο έγκυρων απαντήσεων" dataDxfId="686" totalsRowDxfId="685"/>
  </tableColumns>
  <tableStyleInfo name="TableStyleLight1" showFirstColumn="0" showLastColumn="0" showRowStripes="1" showColumnStripes="0"/>
</table>
</file>

<file path=xl/tables/table2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4" xr:uid="{6BB05F7D-6BC7-F64F-B868-89C6B8A50C7E}" name="Table161011122951576376130215" displayName="Table161011122951576376130215" ref="B361:H375" headerRowDxfId="684" dataDxfId="683" totalsRowDxfId="682">
  <autoFilter ref="B361:H375" xr:uid="{87FC1B3C-9AFA-5B44-9090-9A506EB2F3FD}"/>
  <tableColumns count="7">
    <tableColumn id="1" xr3:uid="{C7A87158-C5F5-4D4A-85CB-54FC38CC780C}" name="Κατηγορία" totalsRowLabel="Σύνολο" dataDxfId="681"/>
    <tableColumn id="2" xr3:uid="{301E47C3-85A3-A843-8BAB-5603A3BF6B42}" name="1 πολύ κακή ποιότητα" totalsRowLabel="0,279151943" dataDxfId="680" totalsRowDxfId="679"/>
    <tableColumn id="3" xr3:uid="{61CE371F-D308-B348-86C4-3415E67A1B33}" name="2" totalsRowLabel="0,720848057" dataDxfId="678" totalsRowDxfId="677"/>
    <tableColumn id="4" xr3:uid="{DCE86B2B-2D72-A947-B9AB-9C374216F66E}" name="3" totalsRowFunction="custom" dataDxfId="676" totalsRowDxfId="675">
      <totalsRowFormula>Table161011122951576376130215[[#Totals],[2]]+Table161011122951576376130215[[#Totals],[1 πολύ κακή ποιότητα]]</totalsRowFormula>
    </tableColumn>
    <tableColumn id="5" xr3:uid="{4C40288D-CB60-9545-923E-483127B78C4D}" name="4" dataDxfId="674" totalsRowDxfId="673"/>
    <tableColumn id="6" xr3:uid="{D87F8D94-7B13-1B4D-88DD-B27F2086C0D9}" name="5 πολύ καλή ποιότητα" dataDxfId="672" totalsRowDxfId="671"/>
    <tableColumn id="7" xr3:uid="{452C26F3-9511-764D-9083-C772B668CE69}" name="Σύνολο έγκυρων απαντήσεων" dataDxfId="670" totalsRowDxfId="669"/>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0" xr:uid="{EA70AB4A-9642-2044-B408-75F325D86960}" name="Table16108207695277284291" displayName="Table16108207695277284291" ref="B98:H117" headerRowDxfId="3465" dataDxfId="3464" totalsRowDxfId="3463">
  <autoFilter ref="B98:H117" xr:uid="{EA70AB4A-9642-2044-B408-75F325D86960}"/>
  <tableColumns count="7">
    <tableColumn id="1" xr3:uid="{6C8132CC-7F8C-7B45-8819-3865C53E5E66}" name="Κατηγορία" totalsRowLabel="Σύνολο" dataDxfId="3462"/>
    <tableColumn id="2" xr3:uid="{7A9A8244-6095-BE49-8FF1-631DE6347822}" name="Δημοτικό ή χαμηλότερη" totalsRowLabel="0,279151943" dataDxfId="3461" totalsRowDxfId="3460" dataCellStyle="Per cent"/>
    <tableColumn id="3" xr3:uid="{DF3E9AE6-DF3E-344A-8C67-397732FD58B0}" name="Γυμνάσιο" totalsRowLabel="0,720848057" dataDxfId="3459" totalsRowDxfId="3458" dataCellStyle="Per cent"/>
    <tableColumn id="4" xr3:uid="{21000860-7636-4F4D-9DA0-7110D932A352}" name="Λύκειο" dataDxfId="3457" dataCellStyle="Per cent"/>
    <tableColumn id="5" xr3:uid="{3326F4CE-B8DE-AF4B-A121-260E367B8186}" name="Μεταδευτεροβάθμια" dataDxfId="3456" dataCellStyle="Per cent"/>
    <tableColumn id="6" xr3:uid="{20B23D40-5D33-714B-B59F-90FCC022EDBA}" name="Πτυχίο τριτοβάθμιας" dataDxfId="3455" dataCellStyle="Per cent"/>
    <tableColumn id="7" xr3:uid="{6E5D1976-2274-D44F-AB7F-8818123E3D6E}" name="Μεταπτυχιακό" dataDxfId="3454" dataCellStyle="Per cent"/>
  </tableColumns>
  <tableStyleInfo name="TableStyleLight1" showFirstColumn="0" showLastColumn="0" showRowStripes="1" showColumnStripes="0"/>
</table>
</file>

<file path=xl/tables/table2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5" xr:uid="{C8917D66-98AC-6744-8CB7-C8322B51D077}" name="Table16101112133052586477131216" displayName="Table16101112133052586477131216" ref="B378:H385" headerRowDxfId="668" dataDxfId="667" totalsRowDxfId="666">
  <autoFilter ref="B378:H385" xr:uid="{BF13B5D4-C8C8-D24F-A960-BA392E76DBB3}"/>
  <tableColumns count="7">
    <tableColumn id="1" xr3:uid="{0D69425E-225F-7D44-A5AA-0E780E82E2CB}" name="Κατηγορία" totalsRowLabel="Σύνολο" dataDxfId="665"/>
    <tableColumn id="2" xr3:uid="{90DC36FC-4338-4546-83C0-1FA82E5CBD8F}" name="1 πολύ κακή ποιότητα" totalsRowLabel="0,279151943" dataDxfId="664" totalsRowDxfId="663"/>
    <tableColumn id="3" xr3:uid="{DAF8C9B1-0A01-C640-91BD-3B70F0492C4C}" name="2" totalsRowLabel="0,720848057" dataDxfId="662" totalsRowDxfId="661"/>
    <tableColumn id="4" xr3:uid="{2EC38205-9FBE-F841-83AA-6AADE01FBC82}" name="3" totalsRowFunction="custom" dataDxfId="660" totalsRowDxfId="659">
      <totalsRowFormula>Table16101112133052586477131216[[#Totals],[2]]+Table16101112133052586477131216[[#Totals],[1 πολύ κακή ποιότητα]]</totalsRowFormula>
    </tableColumn>
    <tableColumn id="5" xr3:uid="{D3E91115-BA7D-DE46-9606-D9A95F1ECC83}" name="4" dataDxfId="658" totalsRowDxfId="657"/>
    <tableColumn id="6" xr3:uid="{4F608D52-1FFB-0240-910A-C7D4FE19CA8B}" name="5 πολύ καλή ποιότητα" dataDxfId="656" totalsRowDxfId="655"/>
    <tableColumn id="7" xr3:uid="{ABD87038-BE87-7F44-86EE-49345D1690B7}" name="Σύνολο έγκυρων απαντήσεων" dataDxfId="654" totalsRowDxfId="653"/>
  </tableColumns>
  <tableStyleInfo name="TableStyleLight1" showFirstColumn="0" showLastColumn="0" showRowStripes="1" showColumnStripes="0"/>
</table>
</file>

<file path=xl/tables/table2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6" xr:uid="{A1D1581B-2774-CC4C-8149-D17EAC9C939A}" name="Table1610111213143153596578132217" displayName="Table1610111213143153596578132217" ref="B388:H393" headerRowDxfId="652" dataDxfId="651" totalsRowDxfId="650">
  <autoFilter ref="B388:H393" xr:uid="{13B5392B-3501-0B40-8B41-4446D54B604E}"/>
  <tableColumns count="7">
    <tableColumn id="1" xr3:uid="{5C92C1FD-4C49-304D-927C-1026D1DD940C}" name="Κατηγορία" totalsRowLabel="Σύνολο" dataDxfId="649"/>
    <tableColumn id="2" xr3:uid="{0922D84E-BD28-784F-ABB4-A5EB3277E8A1}" name="1 πολύ κακή ποιότητα" totalsRowLabel="0,279151943" dataDxfId="648" totalsRowDxfId="647"/>
    <tableColumn id="3" xr3:uid="{66E09B49-6807-6B4F-A4F3-FAF2BAAEF523}" name="2" totalsRowLabel="0,720848057" dataDxfId="646" totalsRowDxfId="645"/>
    <tableColumn id="4" xr3:uid="{2290BA74-4915-A442-8172-E33DA8A25FB7}" name="3" totalsRowFunction="custom" dataDxfId="644" totalsRowDxfId="643">
      <totalsRowFormula>Table1610111213143153596578132217[[#Totals],[2]]+Table1610111213143153596578132217[[#Totals],[1 πολύ κακή ποιότητα]]</totalsRowFormula>
    </tableColumn>
    <tableColumn id="5" xr3:uid="{B6358B01-55C5-B841-A3CB-02B6A22B13DC}" name="4" dataDxfId="642" totalsRowDxfId="641"/>
    <tableColumn id="6" xr3:uid="{7E25B4BF-671A-0B45-904B-A48BA1B6F9F0}" name="5 πολύ καλή ποιότητα" dataDxfId="640" totalsRowDxfId="639"/>
    <tableColumn id="7" xr3:uid="{949674C1-71F5-3048-8AAD-EB595352D329}" name="Σύνολο έγκυρων απαντήσεων" dataDxfId="638" totalsRowDxfId="637"/>
  </tableColumns>
  <tableStyleInfo name="TableStyleLight1" showFirstColumn="0" showLastColumn="0" showRowStripes="1" showColumnStripes="0"/>
</table>
</file>

<file path=xl/tables/table2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7" xr:uid="{AC83D343-A81D-944E-9CD1-E14F8C1E538B}" name="Table162648546066133218" displayName="Table162648546066133218" ref="B398:E406" totalsRowCount="1" headerRowDxfId="636" dataDxfId="635" totalsRowDxfId="634">
  <autoFilter ref="B398:E405" xr:uid="{036ECDE6-8A66-1B4A-980B-5DCD68892808}"/>
  <sortState xmlns:xlrd2="http://schemas.microsoft.com/office/spreadsheetml/2017/richdata2" ref="B399:C403">
    <sortCondition descending="1" ref="C14:C19"/>
  </sortState>
  <tableColumns count="4">
    <tableColumn id="1" xr3:uid="{F7235099-7296-B845-9827-3BBCBA84EAD9}" name="Κατηγορία" totalsRowLabel="Σύνολο" dataDxfId="633" totalsRowDxfId="632"/>
    <tableColumn id="4" xr3:uid="{0AEA34FD-CF42-8B46-AAD3-7362BD370B4B}" name="Αριθμός απαντήσεων" totalsRowFunction="custom" dataDxfId="631" totalsRowDxfId="630" dataCellStyle="Per cent">
      <totalsRowFormula>C405+C404</totalsRowFormula>
    </tableColumn>
    <tableColumn id="2" xr3:uid="{145582D8-125C-854E-AFBF-73BE6651325A}" name="Ποσοστό στο σύνολο" totalsRowFunction="custom" dataDxfId="629" totalsRowDxfId="628">
      <totalsRowFormula>D405+D404</totalsRowFormula>
    </tableColumn>
    <tableColumn id="3" xr3:uid="{27F65813-D4B2-B745-8012-03EAB04FC8B8}" name="Ποσοστό στις έγκυρες απαντήσεις" totalsRowFunction="custom" dataDxfId="627" totalsRowDxfId="626">
      <totalsRowFormula>E405+E404</totalsRowFormula>
    </tableColumn>
  </tableColumns>
  <tableStyleInfo name="TableStyleLight1" showFirstColumn="0" showLastColumn="0" showRowStripes="1" showColumnStripes="0"/>
</table>
</file>

<file path=xl/tables/table2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8" xr:uid="{8357380C-240D-FE4D-B094-FE083FCA9E64}" name="Table16102749556167134219" displayName="Table16102749556167134219" ref="B409:H412" headerRowDxfId="625" dataDxfId="624" totalsRowDxfId="623">
  <autoFilter ref="B409:H412" xr:uid="{C2F05955-0BE2-DB47-B0F9-B1B8CFB35567}"/>
  <tableColumns count="7">
    <tableColumn id="1" xr3:uid="{1D4AE31A-EBBD-B146-BB44-3DCA8EC88964}" name="Κατηγορία" totalsRowLabel="Σύνολο" dataDxfId="622"/>
    <tableColumn id="2" xr3:uid="{F1908CC5-8D0D-074D-AD18-59B32DCB0635}" name="1 πολύ κακή ποιότητα" totalsRowLabel="0,279151943" dataDxfId="621" totalsRowDxfId="620"/>
    <tableColumn id="3" xr3:uid="{FE98218E-EFA8-B24D-88FF-C3F40DFB95AB}" name="2" totalsRowLabel="0,720848057" dataDxfId="619" totalsRowDxfId="618"/>
    <tableColumn id="4" xr3:uid="{F7E59F0F-66F9-BA4D-A67B-CB6A29C6E3BE}" name="3" totalsRowFunction="custom" dataDxfId="617" totalsRowDxfId="616">
      <totalsRowFormula>Table16102749556167134219[[#Totals],[2]]+Table16102749556167134219[[#Totals],[1 πολύ κακή ποιότητα]]</totalsRowFormula>
    </tableColumn>
    <tableColumn id="5" xr3:uid="{99721399-43A2-634D-93C4-8A318FA020FB}" name="4" dataDxfId="615" totalsRowDxfId="614"/>
    <tableColumn id="6" xr3:uid="{3640B4E9-4A9C-8A46-8B1E-642C8E52E54F}" name="5 πολύ καλή ποιότητα" dataDxfId="613" totalsRowDxfId="612"/>
    <tableColumn id="7" xr3:uid="{83289388-D3C8-DD45-B83A-CCE30A08DE41}" name="Σύνολο έγκυρων απαντήσεων" dataDxfId="611" totalsRowDxfId="610"/>
  </tableColumns>
  <tableStyleInfo name="TableStyleLight1" showFirstColumn="0" showLastColumn="0" showRowStripes="1" showColumnStripes="0"/>
</table>
</file>

<file path=xl/tables/table2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9" xr:uid="{6FBE93BF-5B6D-B045-9BBA-91A0621AD819}" name="Table1610112850566268135220" displayName="Table1610112850566268135220" ref="B415:H422" headerRowDxfId="609" dataDxfId="608" totalsRowDxfId="607">
  <autoFilter ref="B415:H422" xr:uid="{BC3EEDE6-7E0A-C743-A60B-49D53110F5F8}"/>
  <tableColumns count="7">
    <tableColumn id="1" xr3:uid="{AC4C387A-520F-3C45-9BE9-00D47D155C4B}" name="Κατηγορία" totalsRowLabel="Σύνολο" dataDxfId="606"/>
    <tableColumn id="2" xr3:uid="{C1E1A6CE-56A7-E444-BCC3-EC10601119C0}" name="1 πολύ κακή ποιότητα" totalsRowLabel="0,279151943" dataDxfId="605" totalsRowDxfId="604"/>
    <tableColumn id="3" xr3:uid="{FA1C7B0D-7C91-1442-AD1C-490492963F47}" name="2" totalsRowLabel="0,720848057" dataDxfId="603" totalsRowDxfId="602"/>
    <tableColumn id="4" xr3:uid="{B9DD9A23-9FA5-614A-929B-9E3B0AD921C7}" name="3" totalsRowFunction="custom" dataDxfId="601" totalsRowDxfId="600">
      <totalsRowFormula>Table1610112850566268135220[[#Totals],[2]]+Table1610112850566268135220[[#Totals],[1 πολύ κακή ποιότητα]]</totalsRowFormula>
    </tableColumn>
    <tableColumn id="5" xr3:uid="{A0574936-8B09-4E40-B12D-9AD66793570B}" name="4" dataDxfId="599" totalsRowDxfId="598"/>
    <tableColumn id="6" xr3:uid="{CB1E50AF-5F35-B044-8DDF-CA1032C3FB10}" name="5 πολύ καλή ποιότητα" dataDxfId="597" totalsRowDxfId="596"/>
    <tableColumn id="7" xr3:uid="{E8F14ECE-D41D-A744-8916-433149703EBA}" name="Σύνολο έγκυρων απαντήσεων" dataDxfId="595" totalsRowDxfId="594"/>
  </tableColumns>
  <tableStyleInfo name="TableStyleLight1" showFirstColumn="0" showLastColumn="0" showRowStripes="1" showColumnStripes="0"/>
</table>
</file>

<file path=xl/tables/table2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0" xr:uid="{4C3ECE3D-8841-B145-BA85-7344259E34AB}" name="Table161011122951576376136221" displayName="Table161011122951576376136221" ref="B425:H439" headerRowDxfId="593" dataDxfId="592" totalsRowDxfId="591">
  <autoFilter ref="B425:H439" xr:uid="{2940C91E-23B2-0C4A-8DBE-8B9C32209789}"/>
  <tableColumns count="7">
    <tableColumn id="1" xr3:uid="{7410E684-5A63-AF47-AD89-940752130A7E}" name="Κατηγορία" totalsRowLabel="Σύνολο" dataDxfId="590"/>
    <tableColumn id="2" xr3:uid="{A728E1E9-E28B-9845-9866-7BC4F499068A}" name="1 πολύ κακή ποιότητα" totalsRowLabel="0,279151943" dataDxfId="589" totalsRowDxfId="588"/>
    <tableColumn id="3" xr3:uid="{DBE29833-3FFD-1242-A093-57F7B793AA50}" name="2" totalsRowLabel="0,720848057" dataDxfId="587" totalsRowDxfId="586"/>
    <tableColumn id="4" xr3:uid="{354D8E4B-8BDF-954A-82AF-E36E9EBDB1D8}" name="3" totalsRowFunction="custom" dataDxfId="585" totalsRowDxfId="584">
      <totalsRowFormula>Table161011122951576376136221[[#Totals],[2]]+Table161011122951576376136221[[#Totals],[1 πολύ κακή ποιότητα]]</totalsRowFormula>
    </tableColumn>
    <tableColumn id="5" xr3:uid="{60CBC182-575E-FE41-8AE5-DBD11251253F}" name="4" dataDxfId="583" totalsRowDxfId="582"/>
    <tableColumn id="6" xr3:uid="{74A6DC82-EB13-6044-B853-06F526BF33E1}" name="5 πολύ καλή ποιότητα" dataDxfId="581" totalsRowDxfId="580"/>
    <tableColumn id="7" xr3:uid="{A43FE01D-17EB-574A-B73C-3529318308EA}" name="Σύνολο έγκυρων απαντήσεων" dataDxfId="579" totalsRowDxfId="578"/>
  </tableColumns>
  <tableStyleInfo name="TableStyleLight1" showFirstColumn="0" showLastColumn="0" showRowStripes="1" showColumnStripes="0"/>
</table>
</file>

<file path=xl/tables/table2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1" xr:uid="{993B478F-D089-0340-ABFC-6913C4516AC6}" name="Table16101112133052586477137222" displayName="Table16101112133052586477137222" ref="B442:H449" headerRowDxfId="577" dataDxfId="576" totalsRowDxfId="575">
  <autoFilter ref="B442:H449" xr:uid="{581D64F2-C03A-B24E-B139-0159B49B9DB3}"/>
  <tableColumns count="7">
    <tableColumn id="1" xr3:uid="{79C7F160-3DEA-D444-BB20-BFF5B6301CAA}" name="Κατηγορία" totalsRowLabel="Σύνολο" dataDxfId="574"/>
    <tableColumn id="2" xr3:uid="{CF920D8E-E95D-FD4D-91C6-B164E6384459}" name="1 πολύ κακή ποιότητα" totalsRowLabel="0,279151943" dataDxfId="573" totalsRowDxfId="572"/>
    <tableColumn id="3" xr3:uid="{52BEA486-F391-A545-B5A6-C9B068A8ECEA}" name="2" totalsRowLabel="0,720848057" dataDxfId="571" totalsRowDxfId="570"/>
    <tableColumn id="4" xr3:uid="{67550312-9062-DA49-94A3-3B10FA963DDE}" name="3" totalsRowFunction="custom" dataDxfId="569" totalsRowDxfId="568">
      <totalsRowFormula>Table16101112133052586477137222[[#Totals],[2]]+Table16101112133052586477137222[[#Totals],[1 πολύ κακή ποιότητα]]</totalsRowFormula>
    </tableColumn>
    <tableColumn id="5" xr3:uid="{D496B9BC-E8FA-9647-87C0-795A82727EA0}" name="4" dataDxfId="567" totalsRowDxfId="566"/>
    <tableColumn id="6" xr3:uid="{8D014315-09D8-B748-8A5D-E31A814051D4}" name="5 πολύ καλή ποιότητα" dataDxfId="565" totalsRowDxfId="564"/>
    <tableColumn id="7" xr3:uid="{D09A3E0A-5037-F444-801F-7756F63FE6AC}" name="Σύνολο έγκυρων απαντήσεων" dataDxfId="563" totalsRowDxfId="562"/>
  </tableColumns>
  <tableStyleInfo name="TableStyleLight1" showFirstColumn="0" showLastColumn="0" showRowStripes="1" showColumnStripes="0"/>
</table>
</file>

<file path=xl/tables/table2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2" xr:uid="{974843FA-2E0F-2D43-B656-CD870C72CBD5}" name="Table1610111213143153596578138223" displayName="Table1610111213143153596578138223" ref="B452:H457" headerRowDxfId="561" dataDxfId="560" totalsRowDxfId="559">
  <autoFilter ref="B452:H457" xr:uid="{2A6D80C9-C5C9-BE47-81AB-F8E719883EB3}"/>
  <tableColumns count="7">
    <tableColumn id="1" xr3:uid="{1D638232-A1CD-FE46-9422-5FFBD373E579}" name="Κατηγορία" totalsRowLabel="Σύνολο" dataDxfId="558"/>
    <tableColumn id="2" xr3:uid="{D130A6B5-E75D-A844-9D14-69FF2BFA941F}" name="1 πολύ κακή ποιότητα" totalsRowLabel="0,279151943" dataDxfId="557" totalsRowDxfId="556"/>
    <tableColumn id="3" xr3:uid="{536A79C7-5B00-8543-B298-FB7A8BF02768}" name="2" totalsRowLabel="0,720848057" dataDxfId="555" totalsRowDxfId="554"/>
    <tableColumn id="4" xr3:uid="{B12926DF-B525-3242-8712-C22BE988E87C}" name="3" totalsRowFunction="custom" dataDxfId="553" totalsRowDxfId="552">
      <totalsRowFormula>Table1610111213143153596578138223[[#Totals],[2]]+Table1610111213143153596578138223[[#Totals],[1 πολύ κακή ποιότητα]]</totalsRowFormula>
    </tableColumn>
    <tableColumn id="5" xr3:uid="{FEBB5616-A2F6-F64F-8243-65835DA87923}" name="4" dataDxfId="551" totalsRowDxfId="550"/>
    <tableColumn id="6" xr3:uid="{BA507751-4737-544B-AE84-D39A899681FA}" name="5 πολύ καλή ποιότητα" dataDxfId="549" totalsRowDxfId="548"/>
    <tableColumn id="7" xr3:uid="{076A08CE-1AF5-EC42-B4C4-BFE87D76B43F}" name="Σύνολο έγκυρων απαντήσεων" dataDxfId="547" totalsRowDxfId="546"/>
  </tableColumns>
  <tableStyleInfo name="TableStyleLight1" showFirstColumn="0" showLastColumn="0" showRowStripes="1" showColumnStripes="0"/>
</table>
</file>

<file path=xl/tables/table2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3" xr:uid="{36AC9A95-3D46-7646-88F4-08BA24781257}" name="Table162648546066139224" displayName="Table162648546066139224" ref="B462:E470" totalsRowCount="1" headerRowDxfId="545" dataDxfId="544" totalsRowDxfId="543">
  <autoFilter ref="B462:E469" xr:uid="{699CF1F5-54AE-764B-9F82-983D17815457}"/>
  <sortState xmlns:xlrd2="http://schemas.microsoft.com/office/spreadsheetml/2017/richdata2" ref="B463:C467">
    <sortCondition descending="1" ref="C14:C19"/>
  </sortState>
  <tableColumns count="4">
    <tableColumn id="1" xr3:uid="{4386D8C8-B3A8-D341-A539-3789E4092A2E}" name="Κατηγορία" totalsRowLabel="Σύνολο" dataDxfId="542" totalsRowDxfId="541"/>
    <tableColumn id="4" xr3:uid="{C1BB06C9-E001-324E-A457-8895A824A300}" name="Αριθμός απαντήσεων" totalsRowFunction="custom" dataDxfId="540" totalsRowDxfId="539" dataCellStyle="Per cent">
      <totalsRowFormula>C469+C468</totalsRowFormula>
    </tableColumn>
    <tableColumn id="2" xr3:uid="{08F6F05B-8CCB-4E43-8BB4-60352AE97E4B}" name="Ποσοστό στο σύνολο" totalsRowFunction="custom" dataDxfId="538" totalsRowDxfId="537">
      <totalsRowFormula>D469+D468</totalsRowFormula>
    </tableColumn>
    <tableColumn id="3" xr3:uid="{C28DEE57-F0B0-EF46-9D05-0E26A953BDF1}" name="Ποσοστό στις έγκυρες απαντήσεις" totalsRowFunction="custom" dataDxfId="536" totalsRowDxfId="535">
      <totalsRowFormula>E469+E468</totalsRowFormula>
    </tableColumn>
  </tableColumns>
  <tableStyleInfo name="TableStyleLight1" showFirstColumn="0" showLastColumn="0" showRowStripes="1" showColumnStripes="0"/>
</table>
</file>

<file path=xl/tables/table2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4" xr:uid="{E9C7541D-7215-CE4B-BBC6-A5FDAAA9A6CB}" name="Table16102749556167140225" displayName="Table16102749556167140225" ref="B473:H476" headerRowDxfId="534" dataDxfId="533" totalsRowDxfId="532">
  <autoFilter ref="B473:H476" xr:uid="{79C0B673-2F8B-784C-A61C-1C2D7E19CD33}"/>
  <tableColumns count="7">
    <tableColumn id="1" xr3:uid="{76D01E6A-CA56-7A41-8E17-8C58FE5E06E6}" name="Κατηγορία" totalsRowLabel="Σύνολο" dataDxfId="531"/>
    <tableColumn id="2" xr3:uid="{EE30B09C-2DF4-4B45-A8DA-6D499679457A}" name="1 πολύ κακή ποιότητα" totalsRowLabel="0,279151943" dataDxfId="530" totalsRowDxfId="529"/>
    <tableColumn id="3" xr3:uid="{8DBD37E8-F917-3241-86D3-422324740889}" name="2" totalsRowLabel="0,720848057" dataDxfId="528" totalsRowDxfId="527"/>
    <tableColumn id="4" xr3:uid="{D81EC186-DDF3-F847-9768-C4FCABA30D7B}" name="3" totalsRowFunction="custom" dataDxfId="526" totalsRowDxfId="525">
      <totalsRowFormula>Table16102749556167140225[[#Totals],[2]]+Table16102749556167140225[[#Totals],[1 πολύ κακή ποιότητα]]</totalsRowFormula>
    </tableColumn>
    <tableColumn id="5" xr3:uid="{9FC8B3EC-B042-EF4A-BB88-FAAC0B183A4A}" name="4" dataDxfId="524" totalsRowDxfId="523"/>
    <tableColumn id="6" xr3:uid="{5107E6EE-42BF-F741-AF83-0759B03CD28C}" name="5 πολύ καλή ποιότητα" dataDxfId="522" totalsRowDxfId="521"/>
    <tableColumn id="7" xr3:uid="{4496D039-657C-ED41-86AE-E62B733D6074}" name="Σύνολο έγκυρων απαντήσεων" dataDxfId="520" totalsRowDxfId="519"/>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7" xr:uid="{27ECE26D-2649-BC48-8B53-53C20D9EB4F9}" name="Table16108207695277284291298" displayName="Table16108207695277284291298" ref="B120:F139" headerRowDxfId="3453" dataDxfId="3452" totalsRowDxfId="3451">
  <autoFilter ref="B120:F139" xr:uid="{27ECE26D-2649-BC48-8B53-53C20D9EB4F9}"/>
  <tableColumns count="5">
    <tableColumn id="1" xr3:uid="{E6E82FED-66D6-CE44-ABF8-27D0D8B4A2C4}" name="Κατηγορία" totalsRowLabel="Σύνολο" dataDxfId="3450"/>
    <tableColumn id="2" xr3:uid="{641D8D47-A736-E04C-93B5-549A0B135A17}" name="Φοιτητής" totalsRowLabel="0,279151943" dataDxfId="3449" totalsRowDxfId="3448" dataCellStyle="Per cent"/>
    <tableColumn id="3" xr3:uid="{DDF02E84-F839-BC40-BF4C-05FA85CECFC4}" name="Εργαζόμενος" totalsRowLabel="0,720848057" dataDxfId="3447" totalsRowDxfId="3446" dataCellStyle="Per cent"/>
    <tableColumn id="4" xr3:uid="{12C4FDBA-8667-5D41-A06B-FB950FFB9DA7}" name="Συνταξιούχος" dataDxfId="3445" dataCellStyle="Per cent"/>
    <tableColumn id="5" xr3:uid="{6F665EE3-8924-6B4A-B895-5F7280859582}" name="Άνεργος" dataDxfId="3444" dataCellStyle="Per cent"/>
  </tableColumns>
  <tableStyleInfo name="TableStyleLight1" showFirstColumn="0" showLastColumn="0" showRowStripes="1" showColumnStripes="0"/>
</table>
</file>

<file path=xl/tables/table2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5" xr:uid="{D3A06C22-C656-A34A-8621-D59D7CB4D448}" name="Table1610112850566268141226" displayName="Table1610112850566268141226" ref="B479:H486" headerRowDxfId="518" dataDxfId="517" totalsRowDxfId="516">
  <autoFilter ref="B479:H486" xr:uid="{9467A284-076C-1F41-BBFD-50CC29167BD9}"/>
  <tableColumns count="7">
    <tableColumn id="1" xr3:uid="{9F3D11A6-9BE2-0C4A-8D74-3D465A0C893B}" name="Κατηγορία" totalsRowLabel="Σύνολο" dataDxfId="515"/>
    <tableColumn id="2" xr3:uid="{2BB01B6D-D2C7-214B-A3E1-C1A842F6ABD6}" name="1 πολύ κακή ποιότητα" totalsRowLabel="0,279151943" dataDxfId="514" totalsRowDxfId="513"/>
    <tableColumn id="3" xr3:uid="{412F19EA-CE0A-4847-9066-9A6318B69E39}" name="2" totalsRowLabel="0,720848057" dataDxfId="512" totalsRowDxfId="511"/>
    <tableColumn id="4" xr3:uid="{EA7E5ACC-7E9A-E640-AC76-9249BA8182B5}" name="3" totalsRowFunction="custom" dataDxfId="510" totalsRowDxfId="509">
      <totalsRowFormula>Table1610112850566268141226[[#Totals],[2]]+Table1610112850566268141226[[#Totals],[1 πολύ κακή ποιότητα]]</totalsRowFormula>
    </tableColumn>
    <tableColumn id="5" xr3:uid="{C5253A0F-4153-434C-9A0C-DA5A88A3B97C}" name="4" dataDxfId="508" totalsRowDxfId="507"/>
    <tableColumn id="6" xr3:uid="{732E252F-F1B3-3248-8BCE-A25A9C395621}" name="5 πολύ καλή ποιότητα" dataDxfId="506" totalsRowDxfId="505"/>
    <tableColumn id="7" xr3:uid="{929B4DBF-79C5-0444-8951-B2805F6C8A29}" name="Σύνολο έγκυρων απαντήσεων" dataDxfId="504" totalsRowDxfId="503"/>
  </tableColumns>
  <tableStyleInfo name="TableStyleLight1" showFirstColumn="0" showLastColumn="0" showRowStripes="1" showColumnStripes="0"/>
</table>
</file>

<file path=xl/tables/table2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6" xr:uid="{C6D494C9-DC24-084C-91EA-C55C6DF69077}" name="Table161011122951576376142227" displayName="Table161011122951576376142227" ref="B489:H503" headerRowDxfId="502" dataDxfId="501" totalsRowDxfId="500">
  <autoFilter ref="B489:H503" xr:uid="{CC672493-AB76-1347-81E4-3C9CE317B89C}"/>
  <tableColumns count="7">
    <tableColumn id="1" xr3:uid="{D5F73DC8-758C-6F40-9E3C-A3A9D7A4276A}" name="Κατηγορία" totalsRowLabel="Σύνολο" dataDxfId="499"/>
    <tableColumn id="2" xr3:uid="{720EED4E-78DE-854C-BA97-568E18AAC075}" name="1 πολύ κακή ποιότητα" totalsRowLabel="0,279151943" dataDxfId="498" totalsRowDxfId="497"/>
    <tableColumn id="3" xr3:uid="{A6123BE0-F6EE-3E4A-A099-4F7AF4667AEB}" name="2" totalsRowLabel="0,720848057" dataDxfId="496" totalsRowDxfId="495"/>
    <tableColumn id="4" xr3:uid="{7ED640C5-4EA7-F34A-A8EE-C5ABD8CCA57A}" name="3" totalsRowFunction="custom" dataDxfId="494" totalsRowDxfId="493">
      <totalsRowFormula>Table161011122951576376142227[[#Totals],[2]]+Table161011122951576376142227[[#Totals],[1 πολύ κακή ποιότητα]]</totalsRowFormula>
    </tableColumn>
    <tableColumn id="5" xr3:uid="{87C06666-2484-A54B-8659-69B539538084}" name="4" dataDxfId="492" totalsRowDxfId="491"/>
    <tableColumn id="6" xr3:uid="{AECF49B7-D035-974D-9FFA-772008445756}" name="5 πολύ καλή ποιότητα" dataDxfId="490" totalsRowDxfId="489"/>
    <tableColumn id="7" xr3:uid="{8C3A5222-B3F4-EF43-86E6-B554988BCEEB}" name="Σύνολο έγκυρων απαντήσεων" dataDxfId="488" totalsRowDxfId="487"/>
  </tableColumns>
  <tableStyleInfo name="TableStyleLight1" showFirstColumn="0" showLastColumn="0" showRowStripes="1" showColumnStripes="0"/>
</table>
</file>

<file path=xl/tables/table2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7" xr:uid="{671F2A23-23E6-C64E-9575-2BAB44471150}" name="Table16101112133052586477149228" displayName="Table16101112133052586477149228" ref="B506:H513" headerRowDxfId="486" dataDxfId="485" totalsRowDxfId="484">
  <autoFilter ref="B506:H513" xr:uid="{8B68FF8A-FCBB-BA4A-8DD8-E8FA729B8171}"/>
  <tableColumns count="7">
    <tableColumn id="1" xr3:uid="{D29741AE-E5CC-2347-B2C4-F284A646E146}" name="Κατηγορία" totalsRowLabel="Σύνολο" dataDxfId="483"/>
    <tableColumn id="2" xr3:uid="{60D8BFEA-B7D8-B248-B11D-A6C31E43260B}" name="1 πολύ κακή ποιότητα" totalsRowLabel="0,279151943" dataDxfId="482" totalsRowDxfId="481"/>
    <tableColumn id="3" xr3:uid="{C5FF4067-30E7-CD4D-BE34-81F1412A00BB}" name="2" totalsRowLabel="0,720848057" dataDxfId="480" totalsRowDxfId="479"/>
    <tableColumn id="4" xr3:uid="{7EF384FA-EAFB-1546-B9CF-C0500C4DDE54}" name="3" totalsRowFunction="custom" dataDxfId="478" totalsRowDxfId="477">
      <totalsRowFormula>Table16101112133052586477149228[[#Totals],[2]]+Table16101112133052586477149228[[#Totals],[1 πολύ κακή ποιότητα]]</totalsRowFormula>
    </tableColumn>
    <tableColumn id="5" xr3:uid="{AC54D3B7-4812-7444-A568-A3CD4F1043F0}" name="4" dataDxfId="476" totalsRowDxfId="475"/>
    <tableColumn id="6" xr3:uid="{E61626B5-BDFA-AE4B-B525-8BA0DD34E20D}" name="5 πολύ καλή ποιότητα" dataDxfId="474" totalsRowDxfId="473"/>
    <tableColumn id="7" xr3:uid="{725AE3C5-A466-8F41-A0ED-35BF36D22D40}" name="Σύνολο έγκυρων απαντήσεων" dataDxfId="472" totalsRowDxfId="471"/>
  </tableColumns>
  <tableStyleInfo name="TableStyleLight1" showFirstColumn="0" showLastColumn="0" showRowStripes="1" showColumnStripes="0"/>
</table>
</file>

<file path=xl/tables/table2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8" xr:uid="{D84FB692-109B-E349-A0D8-6FEE4CDF24A1}" name="Table1610111213143153596578150229" displayName="Table1610111213143153596578150229" ref="B516:H521" headerRowDxfId="470" dataDxfId="469" totalsRowDxfId="468">
  <autoFilter ref="B516:H521" xr:uid="{68F402A4-146B-4A4C-852F-E36D721985B0}"/>
  <tableColumns count="7">
    <tableColumn id="1" xr3:uid="{D26FC518-CAE2-924F-AD29-D8EA1D0A9F26}" name="Κατηγορία" totalsRowLabel="Σύνολο" dataDxfId="467"/>
    <tableColumn id="2" xr3:uid="{E61FE208-F3F7-DD41-9F96-162D75ABB648}" name="1 πολύ κακή ποιότητα" totalsRowLabel="0,279151943" dataDxfId="466" totalsRowDxfId="465"/>
    <tableColumn id="3" xr3:uid="{88415DC7-702D-8349-B791-02035D232B75}" name="2" totalsRowLabel="0,720848057" dataDxfId="464" totalsRowDxfId="463"/>
    <tableColumn id="4" xr3:uid="{C7898138-70A7-5A44-94E9-2CE1E8F6A765}" name="3" totalsRowFunction="custom" dataDxfId="462" totalsRowDxfId="461">
      <totalsRowFormula>Table1610111213143153596578150229[[#Totals],[2]]+Table1610111213143153596578150229[[#Totals],[1 πολύ κακή ποιότητα]]</totalsRowFormula>
    </tableColumn>
    <tableColumn id="5" xr3:uid="{84E4C9A8-DF7D-474B-BA6A-AD723CE50B19}" name="4" dataDxfId="460" totalsRowDxfId="459"/>
    <tableColumn id="6" xr3:uid="{2D4B2CFA-CD9B-B44F-ABB4-12464DA72F69}" name="5 πολύ καλή ποιότητα" dataDxfId="458" totalsRowDxfId="457"/>
    <tableColumn id="7" xr3:uid="{487481EA-19A3-504A-B255-43E01CABD718}" name="Σύνολο έγκυρων απαντήσεων" dataDxfId="456" totalsRowDxfId="455"/>
  </tableColumns>
  <tableStyleInfo name="TableStyleLight1" showFirstColumn="0" showLastColumn="0" showRowStripes="1" showColumnStripes="0"/>
</table>
</file>

<file path=xl/tables/table2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9" xr:uid="{E3FA73A2-81A6-DB42-802A-5925E01CED49}" name="Table162648546066151230" displayName="Table162648546066151230" ref="B526:E534" totalsRowCount="1" headerRowDxfId="454" dataDxfId="453" totalsRowDxfId="452">
  <autoFilter ref="B526:E533" xr:uid="{F67C827C-3624-D04D-A062-29748A2A5A3F}"/>
  <sortState xmlns:xlrd2="http://schemas.microsoft.com/office/spreadsheetml/2017/richdata2" ref="B527:C531">
    <sortCondition descending="1" ref="C14:C19"/>
  </sortState>
  <tableColumns count="4">
    <tableColumn id="1" xr3:uid="{1B7E3ED9-6D09-0F4C-9CF6-AB33403C56B0}" name="Κατηγορία" totalsRowLabel="Σύνολο" dataDxfId="451" totalsRowDxfId="450"/>
    <tableColumn id="4" xr3:uid="{1808C958-67C4-2542-B946-3129BE875190}" name="Αριθμός απαντήσεων" totalsRowFunction="custom" dataDxfId="449" totalsRowDxfId="448" dataCellStyle="Per cent">
      <totalsRowFormula>C533+C532</totalsRowFormula>
    </tableColumn>
    <tableColumn id="2" xr3:uid="{F71A5D26-2F02-F34E-9BCA-9D54C33CEDF7}" name="Ποσοστό στο σύνολο" totalsRowFunction="custom" dataDxfId="447" totalsRowDxfId="446">
      <totalsRowFormula>D533+D532</totalsRowFormula>
    </tableColumn>
    <tableColumn id="3" xr3:uid="{07FCB15B-76F8-204B-9BEE-C71C16647380}" name="Ποσοστό στις έγκυρες απαντήσεις" totalsRowFunction="custom" dataDxfId="445" totalsRowDxfId="444">
      <totalsRowFormula>E533+E532</totalsRowFormula>
    </tableColumn>
  </tableColumns>
  <tableStyleInfo name="TableStyleLight1" showFirstColumn="0" showLastColumn="0" showRowStripes="1" showColumnStripes="0"/>
</table>
</file>

<file path=xl/tables/table2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0" xr:uid="{EB4507D2-6326-1746-AFFA-1C33CEAE3F37}" name="Table16102749556167152231" displayName="Table16102749556167152231" ref="B537:H540" headerRowDxfId="443" dataDxfId="442" totalsRowDxfId="441">
  <autoFilter ref="B537:H540" xr:uid="{D431AC54-2941-2E49-88DB-76436B6583B2}"/>
  <tableColumns count="7">
    <tableColumn id="1" xr3:uid="{9B5220AA-6820-C94D-9C8A-1D6857F995CE}" name="Κατηγορία" totalsRowLabel="Σύνολο" dataDxfId="440"/>
    <tableColumn id="2" xr3:uid="{6B8C8002-3C72-F741-831E-B6F09F3C596D}" name="1 πολύ κακή ποιότητα" totalsRowLabel="0,279151943" dataDxfId="439" totalsRowDxfId="438"/>
    <tableColumn id="3" xr3:uid="{8652F29A-286C-4F4C-9D36-7971BB44AB42}" name="2" totalsRowLabel="0,720848057" dataDxfId="437" totalsRowDxfId="436"/>
    <tableColumn id="4" xr3:uid="{F586B0E6-5A20-2E43-A209-28985D76C4F8}" name="3" totalsRowFunction="custom" dataDxfId="435" totalsRowDxfId="434">
      <totalsRowFormula>Table16102749556167152231[[#Totals],[2]]+Table16102749556167152231[[#Totals],[1 πολύ κακή ποιότητα]]</totalsRowFormula>
    </tableColumn>
    <tableColumn id="5" xr3:uid="{A798775C-94C5-E642-8121-2D453E199D7C}" name="4" dataDxfId="433" totalsRowDxfId="432"/>
    <tableColumn id="6" xr3:uid="{C6D9B795-3C23-9443-A21B-78F5CFC65C6F}" name="5 πολύ καλή ποιότητα" dataDxfId="431" totalsRowDxfId="430"/>
    <tableColumn id="7" xr3:uid="{E607CC6F-559A-674B-B05B-65259DC74983}" name="Σύνολο έγκυρων απαντήσεων" dataDxfId="429" totalsRowDxfId="428"/>
  </tableColumns>
  <tableStyleInfo name="TableStyleLight1" showFirstColumn="0" showLastColumn="0" showRowStripes="1" showColumnStripes="0"/>
</table>
</file>

<file path=xl/tables/table2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1" xr:uid="{7A068C78-47A5-3242-A8CF-34697D0D7386}" name="Table1610112850566268153232" displayName="Table1610112850566268153232" ref="B543:H550" headerRowDxfId="427" dataDxfId="426" totalsRowDxfId="425">
  <autoFilter ref="B543:H550" xr:uid="{C3E2DBE2-5A3E-484E-8230-655CEB93F170}"/>
  <tableColumns count="7">
    <tableColumn id="1" xr3:uid="{2FAF807F-9209-9541-9BCE-700DDB932241}" name="Κατηγορία" totalsRowLabel="Σύνολο" dataDxfId="424"/>
    <tableColumn id="2" xr3:uid="{38CA73C8-8048-3E44-ACF2-FE440C9F8619}" name="1 πολύ κακή ποιότητα" totalsRowLabel="0,279151943" dataDxfId="423" totalsRowDxfId="422"/>
    <tableColumn id="3" xr3:uid="{2A5EF97E-3C2A-6645-B10F-2A1BEAA30E6F}" name="2" totalsRowLabel="0,720848057" dataDxfId="421" totalsRowDxfId="420"/>
    <tableColumn id="4" xr3:uid="{A75EDA1E-89DD-8D46-BD21-B59B917CAC37}" name="3" totalsRowFunction="custom" dataDxfId="419" totalsRowDxfId="418">
      <totalsRowFormula>Table1610112850566268153232[[#Totals],[2]]+Table1610112850566268153232[[#Totals],[1 πολύ κακή ποιότητα]]</totalsRowFormula>
    </tableColumn>
    <tableColumn id="5" xr3:uid="{35D4F316-DD63-CC47-BC53-B288B7D1C64B}" name="4" dataDxfId="417" totalsRowDxfId="416"/>
    <tableColumn id="6" xr3:uid="{206B31DC-AACE-8248-A2D6-1B877AF0DDE8}" name="5 πολύ καλή ποιότητα" dataDxfId="415" totalsRowDxfId="414"/>
    <tableColumn id="7" xr3:uid="{A91750D9-CFD2-EA43-AC55-5D52A548485B}" name="Σύνολο έγκυρων απαντήσεων" dataDxfId="413" totalsRowDxfId="412"/>
  </tableColumns>
  <tableStyleInfo name="TableStyleLight1" showFirstColumn="0" showLastColumn="0" showRowStripes="1" showColumnStripes="0"/>
</table>
</file>

<file path=xl/tables/table2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2" xr:uid="{09E85ED1-90C7-7346-9F68-DCE884A3B7C0}" name="Table161011122951576376154233" displayName="Table161011122951576376154233" ref="B553:H567" headerRowDxfId="411" dataDxfId="410" totalsRowDxfId="409">
  <autoFilter ref="B553:H567" xr:uid="{9602B260-8185-FB4D-ACE8-BF2B8F6632AE}"/>
  <tableColumns count="7">
    <tableColumn id="1" xr3:uid="{B8E1BFBB-D5EB-0445-88F0-E8CF5B92890B}" name="Κατηγορία" totalsRowLabel="Σύνολο" dataDxfId="408"/>
    <tableColumn id="2" xr3:uid="{4377F9D4-CE78-7C49-8E4E-9C5F66408771}" name="1 πολύ κακή ποιότητα" totalsRowLabel="0,279151943" dataDxfId="407" totalsRowDxfId="406"/>
    <tableColumn id="3" xr3:uid="{BA05835A-4E50-824F-AD5D-20E25C8AC3CE}" name="2" totalsRowLabel="0,720848057" dataDxfId="405" totalsRowDxfId="404"/>
    <tableColumn id="4" xr3:uid="{36569060-D22F-0E4E-93EA-55C4C699E098}" name="3" totalsRowFunction="custom" dataDxfId="403" totalsRowDxfId="402">
      <totalsRowFormula>Table161011122951576376154233[[#Totals],[2]]+Table161011122951576376154233[[#Totals],[1 πολύ κακή ποιότητα]]</totalsRowFormula>
    </tableColumn>
    <tableColumn id="5" xr3:uid="{2AE80D38-2DE2-8644-BE88-31AD5E6BE2F9}" name="4" dataDxfId="401" totalsRowDxfId="400"/>
    <tableColumn id="6" xr3:uid="{54FA1D0A-9A5E-9145-831C-909468BC6014}" name="5 πολύ καλή ποιότητα" dataDxfId="399" totalsRowDxfId="398"/>
    <tableColumn id="7" xr3:uid="{281D7901-79D1-694C-9F93-8C59692D7C5D}" name="Σύνολο έγκυρων απαντήσεων" dataDxfId="397" totalsRowDxfId="396"/>
  </tableColumns>
  <tableStyleInfo name="TableStyleLight1" showFirstColumn="0" showLastColumn="0" showRowStripes="1" showColumnStripes="0"/>
</table>
</file>

<file path=xl/tables/table2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3" xr:uid="{AC10323B-EBAD-FA4D-A5D0-6D1F5E4B3EAA}" name="Table16101112133052586477155234" displayName="Table16101112133052586477155234" ref="B570:H577" headerRowDxfId="395" dataDxfId="394" totalsRowDxfId="393">
  <autoFilter ref="B570:H577" xr:uid="{119F11A8-F56A-2746-9E21-F0089689D3B2}"/>
  <tableColumns count="7">
    <tableColumn id="1" xr3:uid="{E59358D8-CD23-A940-9793-CCE925E23578}" name="Κατηγορία" totalsRowLabel="Σύνολο" dataDxfId="392"/>
    <tableColumn id="2" xr3:uid="{B8A0807E-BBE5-0841-9E32-43407BF89FC9}" name="1 πολύ κακή ποιότητα" totalsRowLabel="0,279151943" dataDxfId="391" totalsRowDxfId="390"/>
    <tableColumn id="3" xr3:uid="{6B0AC910-541E-C04F-A301-75CDB51E5C58}" name="2" totalsRowLabel="0,720848057" dataDxfId="389" totalsRowDxfId="388"/>
    <tableColumn id="4" xr3:uid="{060551FA-3B9F-8843-9A60-2B3647CA390A}" name="3" totalsRowFunction="custom" dataDxfId="387" totalsRowDxfId="386">
      <totalsRowFormula>Table16101112133052586477155234[[#Totals],[2]]+Table16101112133052586477155234[[#Totals],[1 πολύ κακή ποιότητα]]</totalsRowFormula>
    </tableColumn>
    <tableColumn id="5" xr3:uid="{191874BF-4185-524D-BB6C-743DEEA615DA}" name="4" dataDxfId="385" totalsRowDxfId="384"/>
    <tableColumn id="6" xr3:uid="{9D7DD68A-F531-F84D-AE29-442E8B04BEF3}" name="5 πολύ καλή ποιότητα" dataDxfId="383" totalsRowDxfId="382"/>
    <tableColumn id="7" xr3:uid="{7A29D72D-A246-7A46-9958-BBA146BA46A6}" name="Σύνολο έγκυρων απαντήσεων" dataDxfId="381" totalsRowDxfId="380"/>
  </tableColumns>
  <tableStyleInfo name="TableStyleLight1" showFirstColumn="0" showLastColumn="0" showRowStripes="1" showColumnStripes="0"/>
</table>
</file>

<file path=xl/tables/table2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4" xr:uid="{12213856-8051-2347-97CF-DACA2243F5EE}" name="Table1610111213143153596578156235" displayName="Table1610111213143153596578156235" ref="B580:H585" headerRowDxfId="379" dataDxfId="378" totalsRowDxfId="377">
  <autoFilter ref="B580:H585" xr:uid="{49BBA425-EA58-5943-9F9D-D14638BA798D}"/>
  <tableColumns count="7">
    <tableColumn id="1" xr3:uid="{341BD025-CEEF-0143-866F-D574415196C4}" name="Κατηγορία" totalsRowLabel="Σύνολο" dataDxfId="376"/>
    <tableColumn id="2" xr3:uid="{E3E2AF6F-06D5-E34E-8809-226835B15704}" name="1 πολύ κακή ποιότητα" totalsRowLabel="0,279151943" dataDxfId="375" totalsRowDxfId="374"/>
    <tableColumn id="3" xr3:uid="{BEFE2F2E-E74E-D541-868E-9A6ABBEC5F8E}" name="2" totalsRowLabel="0,720848057" dataDxfId="373" totalsRowDxfId="372"/>
    <tableColumn id="4" xr3:uid="{E0F26B8E-2B7A-D745-9F58-3AA6C83E3503}" name="3" totalsRowFunction="custom" dataDxfId="371" totalsRowDxfId="370">
      <totalsRowFormula>Table1610111213143153596578156235[[#Totals],[2]]+Table1610111213143153596578156235[[#Totals],[1 πολύ κακή ποιότητα]]</totalsRowFormula>
    </tableColumn>
    <tableColumn id="5" xr3:uid="{3B61A081-C975-2F44-B651-49A421E86291}" name="4" dataDxfId="369" totalsRowDxfId="368"/>
    <tableColumn id="6" xr3:uid="{49996B3F-3B58-D443-888E-4D22DB63829F}" name="5 πολύ καλή ποιότητα" dataDxfId="367" totalsRowDxfId="366"/>
    <tableColumn id="7" xr3:uid="{46B27F1E-CEF1-8942-B48F-E697859F70DB}" name="Σύνολο έγκυρων απαντήσεων" dataDxfId="365" totalsRowDxfId="364"/>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3" xr:uid="{51FBAC7B-C940-8144-AE03-639717193559}" name="Table1626254" displayName="Table1626254" ref="B10:E15" totalsRowCount="1" headerRowDxfId="3443" dataDxfId="3442" totalsRowDxfId="3441">
  <autoFilter ref="B10:E14" xr:uid="{7D381BFF-16EF-1742-BC3C-85529CE7D3F1}"/>
  <tableColumns count="4">
    <tableColumn id="1" xr3:uid="{8EE27B9C-7C47-E641-8C65-5D158E00DB9B}" name="Κατηγορία" totalsRowLabel="Σύνολο" dataDxfId="3440" totalsRowDxfId="3439"/>
    <tableColumn id="2" xr3:uid="{61E1E912-9FF3-5C4E-9A63-DF5F1C7AC9E8}" name="Αριθμός απαντήσεων" totalsRowFunction="custom" dataDxfId="3438" totalsRowDxfId="3437">
      <totalsRowFormula>C13+C14</totalsRowFormula>
    </tableColumn>
    <tableColumn id="3" xr3:uid="{C223134C-5A11-504B-B183-FC8CF37EBD23}" name="Ποσοστό στο σύνολο" totalsRowFunction="custom" dataDxfId="3436" totalsRowDxfId="3435">
      <totalsRowFormula>D13+D14</totalsRowFormula>
    </tableColumn>
    <tableColumn id="4" xr3:uid="{F41DF654-87D6-F741-9554-8CCFC95CF4D3}" name="Ποσοστό στις έγκυρες απαντήσεις" totalsRowFunction="custom" dataDxfId="3434" totalsRowDxfId="3433">
      <totalsRowFormula>E13+E14</totalsRowFormula>
    </tableColumn>
  </tableColumns>
  <tableStyleInfo name="TableStyleLight1" showFirstColumn="0" showLastColumn="0" showRowStripes="1" showColumnStripes="0"/>
</table>
</file>

<file path=xl/tables/table2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5" xr:uid="{98A4D1D4-E519-3E47-8D4D-0F59C4882157}" name="Table162648546066157236" displayName="Table162648546066157236" ref="B590:E598" totalsRowCount="1" headerRowDxfId="363" dataDxfId="362" totalsRowDxfId="361">
  <autoFilter ref="B590:E597" xr:uid="{8DFD4D38-AA07-F74E-96D6-47CF12C1BA6E}"/>
  <sortState xmlns:xlrd2="http://schemas.microsoft.com/office/spreadsheetml/2017/richdata2" ref="B591:C595">
    <sortCondition descending="1" ref="C14:C19"/>
  </sortState>
  <tableColumns count="4">
    <tableColumn id="1" xr3:uid="{DBD25AA3-C156-FA49-B4D3-254E93DB9310}" name="Κατηγορία" totalsRowLabel="Σύνολο" dataDxfId="360" totalsRowDxfId="359"/>
    <tableColumn id="4" xr3:uid="{DCB3475C-9FDD-5448-8460-470D1C2BA85D}" name="Αριθμός απαντήσεων" totalsRowFunction="custom" dataDxfId="358" totalsRowDxfId="357" dataCellStyle="Per cent">
      <totalsRowFormula>C597+C596</totalsRowFormula>
    </tableColumn>
    <tableColumn id="2" xr3:uid="{3255AE6D-DB30-CA4C-AB02-E45615BD3820}" name="Ποσοστό στο σύνολο" totalsRowFunction="custom" dataDxfId="356" totalsRowDxfId="355">
      <totalsRowFormula>D597+D596</totalsRowFormula>
    </tableColumn>
    <tableColumn id="3" xr3:uid="{00667A1C-B9ED-324F-8A6F-2984C0E3A402}" name="Ποσοστό στις έγκυρες απαντήσεις" totalsRowFunction="custom" dataDxfId="354" totalsRowDxfId="353">
      <totalsRowFormula>E597+E596</totalsRowFormula>
    </tableColumn>
  </tableColumns>
  <tableStyleInfo name="TableStyleLight1" showFirstColumn="0" showLastColumn="0" showRowStripes="1" showColumnStripes="0"/>
</table>
</file>

<file path=xl/tables/table2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6" xr:uid="{804C76FD-F4EA-2148-A5BA-32EFFDD2E673}" name="Table16102749556167158237" displayName="Table16102749556167158237" ref="B601:H604" headerRowDxfId="352" dataDxfId="351" totalsRowDxfId="350">
  <autoFilter ref="B601:H604" xr:uid="{F50F0797-A2F3-414F-A3ED-F95A272E92D7}"/>
  <tableColumns count="7">
    <tableColumn id="1" xr3:uid="{3FF7CFD9-3595-7743-8C8F-A96B7C8184F1}" name="Κατηγορία" totalsRowLabel="Σύνολο" dataDxfId="349"/>
    <tableColumn id="2" xr3:uid="{F10FF014-A2B4-F345-B3CC-97DDB8BF43A3}" name="1 πολύ κακή ποιότητα" totalsRowLabel="0,279151943" dataDxfId="348" totalsRowDxfId="347"/>
    <tableColumn id="3" xr3:uid="{B0FA124C-5FB0-A543-B150-3CD5098DC96C}" name="2" totalsRowLabel="0,720848057" dataDxfId="346" totalsRowDxfId="345"/>
    <tableColumn id="4" xr3:uid="{ED97D39A-98F3-C440-A613-05D8F172589A}" name="3" totalsRowFunction="custom" dataDxfId="344" totalsRowDxfId="343">
      <totalsRowFormula>Table16102749556167158237[[#Totals],[2]]+Table16102749556167158237[[#Totals],[1 πολύ κακή ποιότητα]]</totalsRowFormula>
    </tableColumn>
    <tableColumn id="5" xr3:uid="{7982C173-1C7E-6941-98FB-B29721BC57C0}" name="4" dataDxfId="342" totalsRowDxfId="341"/>
    <tableColumn id="6" xr3:uid="{B3BBFCE1-2260-D449-8268-CD5EEB37FB21}" name="5 πολύ καλή ποιότητα" dataDxfId="340" totalsRowDxfId="339"/>
    <tableColumn id="7" xr3:uid="{94E634DE-1EEC-F741-88B5-20E4FE43EB49}" name="Σύνολο έγκυρων απαντήσεων" dataDxfId="338" totalsRowDxfId="337"/>
  </tableColumns>
  <tableStyleInfo name="TableStyleLight1" showFirstColumn="0" showLastColumn="0" showRowStripes="1" showColumnStripes="0"/>
</table>
</file>

<file path=xl/tables/table2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7" xr:uid="{3273AAB9-3AF9-C84D-800C-EA1E0BBF881F}" name="Table1610112850566268159238" displayName="Table1610112850566268159238" ref="B607:H614" headerRowDxfId="336" dataDxfId="335" totalsRowDxfId="334">
  <autoFilter ref="B607:H614" xr:uid="{23AD39E7-1ECB-ED43-A206-D8E03D7EF7A6}"/>
  <tableColumns count="7">
    <tableColumn id="1" xr3:uid="{3F8B21DF-D42A-4A43-848D-54A68A0AE6C5}" name="Κατηγορία" totalsRowLabel="Σύνολο" dataDxfId="333"/>
    <tableColumn id="2" xr3:uid="{78CCBBBA-0D69-5A47-B675-D780135A786B}" name="1 πολύ κακή ποιότητα" totalsRowLabel="0,279151943" dataDxfId="332" totalsRowDxfId="331"/>
    <tableColumn id="3" xr3:uid="{B410BBE6-D28E-9A4E-82FC-A0727BFDD9DF}" name="2" totalsRowLabel="0,720848057" dataDxfId="330" totalsRowDxfId="329"/>
    <tableColumn id="4" xr3:uid="{61D53A1C-DFF6-7740-9756-1C5149122466}" name="3" totalsRowFunction="custom" dataDxfId="328" totalsRowDxfId="327">
      <totalsRowFormula>Table1610112850566268159238[[#Totals],[2]]+Table1610112850566268159238[[#Totals],[1 πολύ κακή ποιότητα]]</totalsRowFormula>
    </tableColumn>
    <tableColumn id="5" xr3:uid="{C488024A-EA6F-EC4E-BD98-BF649902D365}" name="4" dataDxfId="326" totalsRowDxfId="325"/>
    <tableColumn id="6" xr3:uid="{27326CDE-4152-4A4B-8756-4D37A62D2313}" name="5 πολύ καλή ποιότητα" dataDxfId="324" totalsRowDxfId="323"/>
    <tableColumn id="7" xr3:uid="{DED7ADD3-C449-FF4A-B6D4-8B868E86101B}" name="Σύνολο έγκυρων απαντήσεων" dataDxfId="322" totalsRowDxfId="321"/>
  </tableColumns>
  <tableStyleInfo name="TableStyleLight1" showFirstColumn="0" showLastColumn="0" showRowStripes="1" showColumnStripes="0"/>
</table>
</file>

<file path=xl/tables/table2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8" xr:uid="{5E828889-AE98-E243-82F2-ADACCC92707C}" name="Table161011122951576376160239" displayName="Table161011122951576376160239" ref="B617:H631" headerRowDxfId="320" dataDxfId="319" totalsRowDxfId="318">
  <autoFilter ref="B617:H631" xr:uid="{1D874B05-31EA-4549-A897-E607590203F0}"/>
  <tableColumns count="7">
    <tableColumn id="1" xr3:uid="{AF49B53F-AA23-7C48-810B-0D504220DB09}" name="Κατηγορία" totalsRowLabel="Σύνολο" dataDxfId="317"/>
    <tableColumn id="2" xr3:uid="{BAD9454B-44DA-7C4B-BAE2-074912974588}" name="1 πολύ κακή ποιότητα" totalsRowLabel="0,279151943" dataDxfId="316" totalsRowDxfId="315"/>
    <tableColumn id="3" xr3:uid="{47ECC884-E68B-7047-9C43-301CFCD74341}" name="2" totalsRowLabel="0,720848057" dataDxfId="314" totalsRowDxfId="313"/>
    <tableColumn id="4" xr3:uid="{EA82DF9E-43DF-8049-B541-D2D00B0B674B}" name="3" totalsRowFunction="custom" dataDxfId="312" totalsRowDxfId="311">
      <totalsRowFormula>Table161011122951576376160239[[#Totals],[2]]+Table161011122951576376160239[[#Totals],[1 πολύ κακή ποιότητα]]</totalsRowFormula>
    </tableColumn>
    <tableColumn id="5" xr3:uid="{838F770F-4A92-1145-932A-4679B8E20A5E}" name="4" dataDxfId="310" totalsRowDxfId="309"/>
    <tableColumn id="6" xr3:uid="{14FA3FEF-1FE0-BC4C-9F4D-3AF7C827E6B6}" name="5 πολύ καλή ποιότητα" dataDxfId="308" totalsRowDxfId="307"/>
    <tableColumn id="7" xr3:uid="{1A957D49-8350-6A49-A149-937C75B4E062}" name="Σύνολο έγκυρων απαντήσεων" dataDxfId="306" totalsRowDxfId="305"/>
  </tableColumns>
  <tableStyleInfo name="TableStyleLight1" showFirstColumn="0" showLastColumn="0" showRowStripes="1" showColumnStripes="0"/>
</table>
</file>

<file path=xl/tables/table2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9" xr:uid="{6F8BB952-422E-1545-B20E-022A606DD817}" name="Table16101112133052586477161240" displayName="Table16101112133052586477161240" ref="B634:H641" headerRowDxfId="304" dataDxfId="303" totalsRowDxfId="302">
  <autoFilter ref="B634:H641" xr:uid="{DFBA2C3C-EF73-B443-A734-5AB60E911CB3}"/>
  <tableColumns count="7">
    <tableColumn id="1" xr3:uid="{BB76A2D0-FEE3-B948-B8FA-E459FF15646C}" name="Κατηγορία" totalsRowLabel="Σύνολο" dataDxfId="301"/>
    <tableColumn id="2" xr3:uid="{0C73B5D1-AAF0-C84A-892B-64AF450A61F1}" name="1 πολύ κακή ποιότητα" totalsRowLabel="0,279151943" dataDxfId="300" totalsRowDxfId="299"/>
    <tableColumn id="3" xr3:uid="{BC524E30-B407-CF4A-AB98-487EB1DDFFF0}" name="2" totalsRowLabel="0,720848057" dataDxfId="298" totalsRowDxfId="297"/>
    <tableColumn id="4" xr3:uid="{9DB464E2-C214-AB4A-89D4-F1F72BBBEDB6}" name="3" totalsRowFunction="custom" dataDxfId="296" totalsRowDxfId="295">
      <totalsRowFormula>Table16101112133052586477161240[[#Totals],[2]]+Table16101112133052586477161240[[#Totals],[1 πολύ κακή ποιότητα]]</totalsRowFormula>
    </tableColumn>
    <tableColumn id="5" xr3:uid="{19A74F01-582B-8441-981E-4DFADADA1F35}" name="4" dataDxfId="294" totalsRowDxfId="293"/>
    <tableColumn id="6" xr3:uid="{56B7FAB0-D98A-1C41-8256-E7555D225BF9}" name="5 πολύ καλή ποιότητα" dataDxfId="292" totalsRowDxfId="291"/>
    <tableColumn id="7" xr3:uid="{71EDEF15-008E-5048-AC4E-D141563A84B8}" name="Σύνολο έγκυρων απαντήσεων" dataDxfId="290" totalsRowDxfId="289"/>
  </tableColumns>
  <tableStyleInfo name="TableStyleLight1" showFirstColumn="0" showLastColumn="0" showRowStripes="1" showColumnStripes="0"/>
</table>
</file>

<file path=xl/tables/table2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0" xr:uid="{8A0B057B-D826-4B49-927D-3232B71B5491}" name="Table1610111213143153596578162241" displayName="Table1610111213143153596578162241" ref="B644:H649" headerRowDxfId="288" dataDxfId="287" totalsRowDxfId="286">
  <autoFilter ref="B644:H649" xr:uid="{3CE884FC-121F-E140-8E39-063C697661E8}"/>
  <tableColumns count="7">
    <tableColumn id="1" xr3:uid="{171D34F3-8549-E640-8446-59081E798226}" name="Κατηγορία" totalsRowLabel="Σύνολο" dataDxfId="285"/>
    <tableColumn id="2" xr3:uid="{BE387560-1FCD-1E41-8BEB-4F54AB3F46C2}" name="1 πολύ κακή ποιότητα" totalsRowLabel="0,279151943" dataDxfId="284" totalsRowDxfId="283"/>
    <tableColumn id="3" xr3:uid="{C2F915F3-93EF-FF42-9A0B-8DF45783D1B6}" name="2" totalsRowLabel="0,720848057" dataDxfId="282" totalsRowDxfId="281"/>
    <tableColumn id="4" xr3:uid="{91B45E78-E9DB-EE46-903C-8E165AF83335}" name="3" totalsRowFunction="custom" dataDxfId="280" totalsRowDxfId="279">
      <totalsRowFormula>Table1610111213143153596578162241[[#Totals],[2]]+Table1610111213143153596578162241[[#Totals],[1 πολύ κακή ποιότητα]]</totalsRowFormula>
    </tableColumn>
    <tableColumn id="5" xr3:uid="{9FCEA841-A83E-934D-813F-D3587CAA8943}" name="4" dataDxfId="278" totalsRowDxfId="277"/>
    <tableColumn id="6" xr3:uid="{57FC63AB-B1F6-CB4F-8C34-6617575E210D}" name="5 πολύ καλή ποιότητα" dataDxfId="276" totalsRowDxfId="275"/>
    <tableColumn id="7" xr3:uid="{6B956D4D-FDBF-BC46-AFB4-E97D1626FFF6}" name="Σύνολο έγκυρων απαντήσεων" dataDxfId="274" totalsRowDxfId="273"/>
  </tableColumns>
  <tableStyleInfo name="TableStyleLight1" showFirstColumn="0" showLastColumn="0" showRowStripes="1" showColumnStripes="0"/>
</table>
</file>

<file path=xl/tables/table2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1" xr:uid="{D3B064ED-2C63-8E47-A4C5-22700947D8C1}" name="Table162648546066163242" displayName="Table162648546066163242" ref="B654:E662" totalsRowCount="1" headerRowDxfId="272" dataDxfId="271" totalsRowDxfId="270">
  <autoFilter ref="B654:E661" xr:uid="{31F693AE-E900-D747-9D9A-FC77EB5BAD15}"/>
  <sortState xmlns:xlrd2="http://schemas.microsoft.com/office/spreadsheetml/2017/richdata2" ref="B655:C659">
    <sortCondition descending="1" ref="C14:C19"/>
  </sortState>
  <tableColumns count="4">
    <tableColumn id="1" xr3:uid="{9967ADC3-6DCA-BF4F-B57C-9F427C7F4973}" name="Κατηγορία" totalsRowLabel="Σύνολο" dataDxfId="269" totalsRowDxfId="268"/>
    <tableColumn id="4" xr3:uid="{24DDB61D-2869-5F42-AAA9-1EB5AFD2684F}" name="Αριθμός απαντήσεων" totalsRowFunction="custom" dataDxfId="267" totalsRowDxfId="266" dataCellStyle="Per cent">
      <totalsRowFormula>C661+C660</totalsRowFormula>
    </tableColumn>
    <tableColumn id="2" xr3:uid="{7AB7A3A5-1F25-A742-B40A-46F110409E86}" name="Ποσοστό στο σύνολο" totalsRowFunction="custom" dataDxfId="265" totalsRowDxfId="264">
      <totalsRowFormula>D661+D660</totalsRowFormula>
    </tableColumn>
    <tableColumn id="3" xr3:uid="{2BE09716-C3C0-634F-B729-BAFCE83461C4}" name="Ποσοστό στις έγκυρες απαντήσεις" totalsRowFunction="custom" dataDxfId="263" totalsRowDxfId="262">
      <totalsRowFormula>E661+E660</totalsRowFormula>
    </tableColumn>
  </tableColumns>
  <tableStyleInfo name="TableStyleLight1" showFirstColumn="0" showLastColumn="0" showRowStripes="1" showColumnStripes="0"/>
</table>
</file>

<file path=xl/tables/table2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2" xr:uid="{55D35BB6-D8C8-1646-B6DD-024800DDB41D}" name="Table16102749556167164243" displayName="Table16102749556167164243" ref="B665:H668" headerRowDxfId="261" dataDxfId="260" totalsRowDxfId="259">
  <autoFilter ref="B665:H668" xr:uid="{74F4911D-7533-E14C-9101-8ED701A77487}"/>
  <tableColumns count="7">
    <tableColumn id="1" xr3:uid="{E958D60C-D162-B94C-AA55-6D49A4C91C19}" name="Κατηγορία" totalsRowLabel="Σύνολο" dataDxfId="258"/>
    <tableColumn id="2" xr3:uid="{FEC03BCE-8A6A-FE44-83C4-08136891CAE1}" name="1 πολύ κακή ποιότητα" totalsRowLabel="0,279151943" dataDxfId="257" totalsRowDxfId="256"/>
    <tableColumn id="3" xr3:uid="{6D7A6369-AD34-4342-91EE-714841B2BB99}" name="2" totalsRowLabel="0,720848057" dataDxfId="255" totalsRowDxfId="254"/>
    <tableColumn id="4" xr3:uid="{7A30DA1A-61C5-6D49-865B-814AAC8BD65D}" name="3" totalsRowFunction="custom" dataDxfId="253" totalsRowDxfId="252">
      <totalsRowFormula>Table16102749556167164243[[#Totals],[2]]+Table16102749556167164243[[#Totals],[1 πολύ κακή ποιότητα]]</totalsRowFormula>
    </tableColumn>
    <tableColumn id="5" xr3:uid="{D6954443-7C9B-5849-9D56-B506D1571392}" name="4" dataDxfId="251" totalsRowDxfId="250"/>
    <tableColumn id="6" xr3:uid="{08E61717-6C56-E145-8806-DABBBB9A0397}" name="5 πολύ καλή ποιότητα" dataDxfId="249" totalsRowDxfId="248"/>
    <tableColumn id="7" xr3:uid="{24A83231-D5DF-DD41-93E1-FBC60DE9FA7A}" name="Σύνολο έγκυρων απαντήσεων" dataDxfId="247" totalsRowDxfId="246"/>
  </tableColumns>
  <tableStyleInfo name="TableStyleLight1" showFirstColumn="0" showLastColumn="0" showRowStripes="1" showColumnStripes="0"/>
</table>
</file>

<file path=xl/tables/table2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3" xr:uid="{C842ADE6-46C8-9848-AE17-E07C0BA36190}" name="Table1610112850566268165244" displayName="Table1610112850566268165244" ref="B671:H678" headerRowDxfId="245" dataDxfId="244" totalsRowDxfId="243">
  <autoFilter ref="B671:H678" xr:uid="{88E0B8CE-16CE-F44A-82EE-8EAC0499038D}"/>
  <tableColumns count="7">
    <tableColumn id="1" xr3:uid="{FE5832A9-47FA-CF41-890B-BD4811490C65}" name="Κατηγορία" totalsRowLabel="Σύνολο" dataDxfId="242"/>
    <tableColumn id="2" xr3:uid="{9D8FD352-96EF-4147-B46C-378BDC2ECAEC}" name="1 πολύ κακή ποιότητα" totalsRowLabel="0,279151943" dataDxfId="241" totalsRowDxfId="240"/>
    <tableColumn id="3" xr3:uid="{2AB08622-3088-7D42-9805-E8A9DFDF00A3}" name="2" totalsRowLabel="0,720848057" dataDxfId="239" totalsRowDxfId="238"/>
    <tableColumn id="4" xr3:uid="{6A19EF29-28F4-7542-A88D-1056303E762B}" name="3" totalsRowFunction="custom" dataDxfId="237" totalsRowDxfId="236">
      <totalsRowFormula>Table1610112850566268165244[[#Totals],[2]]+Table1610112850566268165244[[#Totals],[1 πολύ κακή ποιότητα]]</totalsRowFormula>
    </tableColumn>
    <tableColumn id="5" xr3:uid="{2581CD78-5AAC-E441-A742-EA8186B7FBDD}" name="4" dataDxfId="235" totalsRowDxfId="234"/>
    <tableColumn id="6" xr3:uid="{50F26B60-2275-1B43-B1DC-69226113A0ED}" name="5 πολύ καλή ποιότητα" dataDxfId="233" totalsRowDxfId="232"/>
    <tableColumn id="7" xr3:uid="{2BFD1889-62BB-8D4C-8CF4-94365A532E4F}" name="Σύνολο έγκυρων απαντήσεων" dataDxfId="231" totalsRowDxfId="230"/>
  </tableColumns>
  <tableStyleInfo name="TableStyleLight1" showFirstColumn="0" showLastColumn="0" showRowStripes="1" showColumnStripes="0"/>
</table>
</file>

<file path=xl/tables/table2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4" xr:uid="{3E99B416-B3F6-254E-918E-332C0FC9A4EF}" name="Table161011122951576376166245" displayName="Table161011122951576376166245" ref="B681:H695" headerRowDxfId="229" dataDxfId="228" totalsRowDxfId="227">
  <autoFilter ref="B681:H695" xr:uid="{B9E731C6-7D34-5041-A7F1-CC314FC4A146}"/>
  <tableColumns count="7">
    <tableColumn id="1" xr3:uid="{C82BF4E0-F597-9949-B30B-334809B091D5}" name="Κατηγορία" totalsRowLabel="Σύνολο" dataDxfId="226"/>
    <tableColumn id="2" xr3:uid="{C1A8225D-2179-1D4B-8F07-5BDFC7EB8DA6}" name="1 πολύ κακή ποιότητα" totalsRowLabel="0,279151943" dataDxfId="225" totalsRowDxfId="224"/>
    <tableColumn id="3" xr3:uid="{1C5EF4D9-9862-B343-87D0-136754D2F7FF}" name="2" totalsRowLabel="0,720848057" dataDxfId="223" totalsRowDxfId="222"/>
    <tableColumn id="4" xr3:uid="{0052ECFF-B025-8D45-A7EA-01C03A884AEE}" name="3" totalsRowFunction="custom" dataDxfId="221" totalsRowDxfId="220">
      <totalsRowFormula>Table161011122951576376166245[[#Totals],[2]]+Table161011122951576376166245[[#Totals],[1 πολύ κακή ποιότητα]]</totalsRowFormula>
    </tableColumn>
    <tableColumn id="5" xr3:uid="{C18F3827-9FAE-2C4C-A3D8-6D396316DD4E}" name="4" dataDxfId="219" totalsRowDxfId="218"/>
    <tableColumn id="6" xr3:uid="{21D6C302-DB8C-1D4E-B83B-BFA76D235893}" name="5 πολύ καλή ποιότητα" dataDxfId="217" totalsRowDxfId="216"/>
    <tableColumn id="7" xr3:uid="{672A6B7D-6B3E-A846-B6F6-C4D10ABA9E94}" name="Σύνολο έγκυρων απαντήσεων" dataDxfId="215" totalsRowDxfId="214"/>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4" xr:uid="{28EB3350-B932-7841-9637-9E37971818DC}" name="Table161027255" displayName="Table161027255" ref="B18:E21" headerRowDxfId="3432" dataDxfId="3431" totalsRowDxfId="3430">
  <autoFilter ref="B18:E21" xr:uid="{87E1E710-007F-F849-8A75-170A71490A67}"/>
  <tableColumns count="4">
    <tableColumn id="1" xr3:uid="{28742564-E5B5-EF47-AB40-56AA53B3A647}" name="Κατηγορία" totalsRowLabel="Σύνολο" dataDxfId="3429"/>
    <tableColumn id="2" xr3:uid="{6AAF19DC-2E44-FB49-9801-C1FC368F83F3}" name="Ναι" totalsRowLabel="0,279151943" dataDxfId="3428" totalsRowDxfId="3427"/>
    <tableColumn id="3" xr3:uid="{E5621602-88CD-B24C-B5CF-8399A4387AB5}" name="Όχι" totalsRowLabel="0,720848057" dataDxfId="3426" totalsRowDxfId="3425"/>
    <tableColumn id="4" xr3:uid="{9997D4CA-C72F-6941-822E-D0F80DB985C2}" name="Σύνολο" totalsRowFunction="custom" dataDxfId="3424" totalsRowDxfId="3423">
      <totalsRowFormula>Table161027255[[#Totals],[Όχι]]+Table161027255[[#Totals],[Ναι]]</totalsRowFormula>
    </tableColumn>
  </tableColumns>
  <tableStyleInfo name="TableStyleLight1" showFirstColumn="0" showLastColumn="0" showRowStripes="1" showColumnStripes="0"/>
</table>
</file>

<file path=xl/tables/table2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5" xr:uid="{077126B9-7538-B048-9F92-6D3D601E9FB0}" name="Table16101112133052586477167246" displayName="Table16101112133052586477167246" ref="B698:H705" headerRowDxfId="213" dataDxfId="212" totalsRowDxfId="211">
  <autoFilter ref="B698:H705" xr:uid="{79A915CF-966A-E34C-8BD4-872A1790DAD6}"/>
  <tableColumns count="7">
    <tableColumn id="1" xr3:uid="{E24150D5-1848-A442-B723-5FEF8A56F26C}" name="Κατηγορία" totalsRowLabel="Σύνολο" dataDxfId="210"/>
    <tableColumn id="2" xr3:uid="{D54F966A-914E-FB49-9F4E-A3CEBFFFEDD1}" name="1 πολύ κακή ποιότητα" totalsRowLabel="0,279151943" dataDxfId="209" totalsRowDxfId="208"/>
    <tableColumn id="3" xr3:uid="{D078AC85-AD55-E943-B72A-9D50A87C339D}" name="2" totalsRowLabel="0,720848057" dataDxfId="207" totalsRowDxfId="206"/>
    <tableColumn id="4" xr3:uid="{99B12607-2AD8-E349-8A0F-A7369BB626B1}" name="3" totalsRowFunction="custom" dataDxfId="205" totalsRowDxfId="204">
      <totalsRowFormula>Table16101112133052586477167246[[#Totals],[2]]+Table16101112133052586477167246[[#Totals],[1 πολύ κακή ποιότητα]]</totalsRowFormula>
    </tableColumn>
    <tableColumn id="5" xr3:uid="{0446E739-4048-AE43-9697-BDA6C434646E}" name="4" dataDxfId="203" totalsRowDxfId="202"/>
    <tableColumn id="6" xr3:uid="{604F716B-5672-404C-B6AC-58118426ACAC}" name="5 πολύ καλή ποιότητα" dataDxfId="201" totalsRowDxfId="200"/>
    <tableColumn id="7" xr3:uid="{15CF7FDD-1611-D04C-9849-F82D9500372B}" name="Σύνολο έγκυρων απαντήσεων" dataDxfId="199" totalsRowDxfId="198"/>
  </tableColumns>
  <tableStyleInfo name="TableStyleLight1" showFirstColumn="0" showLastColumn="0" showRowStripes="1" showColumnStripes="0"/>
</table>
</file>

<file path=xl/tables/table2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6" xr:uid="{4DDC590D-85F9-ED4A-BFE5-E813A46C34F9}" name="Table1610111213143153596578168247" displayName="Table1610111213143153596578168247" ref="B708:H713" headerRowDxfId="197" dataDxfId="196" totalsRowDxfId="195">
  <autoFilter ref="B708:H713" xr:uid="{E93F2DB1-DFB5-224B-BE8A-939B031D20B6}"/>
  <tableColumns count="7">
    <tableColumn id="1" xr3:uid="{1C93449C-C5F6-C246-9BCA-4B9B853845C9}" name="Κατηγορία" totalsRowLabel="Σύνολο" dataDxfId="194"/>
    <tableColumn id="2" xr3:uid="{2C0D2487-8AF7-6F43-84B5-AB05E95E4EAC}" name="1 πολύ κακή ποιότητα" totalsRowLabel="0,279151943" dataDxfId="193" totalsRowDxfId="192"/>
    <tableColumn id="3" xr3:uid="{BCE03994-071E-5247-A792-B9869D3AA989}" name="2" totalsRowLabel="0,720848057" dataDxfId="191" totalsRowDxfId="190"/>
    <tableColumn id="4" xr3:uid="{79E11B63-DA22-2247-8230-BA04989F2D8D}" name="3" totalsRowFunction="custom" dataDxfId="189" totalsRowDxfId="188">
      <totalsRowFormula>Table1610111213143153596578168247[[#Totals],[2]]+Table1610111213143153596578168247[[#Totals],[1 πολύ κακή ποιότητα]]</totalsRowFormula>
    </tableColumn>
    <tableColumn id="5" xr3:uid="{0B03A4CF-1489-3C44-80EF-B82A9AC5367D}" name="4" dataDxfId="187" totalsRowDxfId="186"/>
    <tableColumn id="6" xr3:uid="{2AAFE493-A710-364B-B286-AA7A08869F92}" name="5 πολύ καλή ποιότητα" dataDxfId="185" totalsRowDxfId="184"/>
    <tableColumn id="7" xr3:uid="{77DCC94E-77E8-2542-9213-43C21EB8AD51}" name="Σύνολο έγκυρων απαντήσεων" dataDxfId="183" totalsRowDxfId="182"/>
  </tableColumns>
  <tableStyleInfo name="TableStyleLight1" showFirstColumn="0" showLastColumn="0" showRowStripes="1" showColumnStripes="0"/>
</table>
</file>

<file path=xl/tables/table2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7" xr:uid="{0D546A2B-4648-BC46-865F-3B466D4E9F38}" name="Table162648546066169248" displayName="Table162648546066169248" ref="B718:E726" totalsRowCount="1" headerRowDxfId="181" dataDxfId="180" totalsRowDxfId="179">
  <autoFilter ref="B718:E725" xr:uid="{AACF6F79-BDD7-B54D-A907-A665A6A63EC7}"/>
  <sortState xmlns:xlrd2="http://schemas.microsoft.com/office/spreadsheetml/2017/richdata2" ref="B719:C723">
    <sortCondition descending="1" ref="C14:C19"/>
  </sortState>
  <tableColumns count="4">
    <tableColumn id="1" xr3:uid="{7C0E554B-E889-6F46-932D-94D8F7FDC123}" name="Κατηγορία" totalsRowLabel="Σύνολο" dataDxfId="178" totalsRowDxfId="177"/>
    <tableColumn id="4" xr3:uid="{86F364DD-25DE-EE44-8A53-7CAB6A2A1B26}" name="Αριθμός απαντήσεων" totalsRowFunction="custom" dataDxfId="176" totalsRowDxfId="175" dataCellStyle="Per cent">
      <totalsRowFormula>C725+C724</totalsRowFormula>
    </tableColumn>
    <tableColumn id="2" xr3:uid="{D3E15C1D-314D-5445-934B-DBB91422553E}" name="Ποσοστό στο σύνολο" totalsRowFunction="custom" dataDxfId="174" totalsRowDxfId="173">
      <totalsRowFormula>D725+D724</totalsRowFormula>
    </tableColumn>
    <tableColumn id="3" xr3:uid="{F244CFD8-2E83-CF48-BAE4-AB7A244DBCF7}" name="Ποσοστό στις έγκυρες απαντήσεις" totalsRowFunction="custom" dataDxfId="172" totalsRowDxfId="171">
      <totalsRowFormula>E725+E724</totalsRowFormula>
    </tableColumn>
  </tableColumns>
  <tableStyleInfo name="TableStyleLight1" showFirstColumn="0" showLastColumn="0" showRowStripes="1" showColumnStripes="0"/>
</table>
</file>

<file path=xl/tables/table2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8" xr:uid="{699471F6-9A49-634A-9EA9-2867430A819E}" name="Table16102749556167170249" displayName="Table16102749556167170249" ref="B729:H732" headerRowDxfId="170" dataDxfId="169" totalsRowDxfId="168">
  <autoFilter ref="B729:H732" xr:uid="{40C60771-785D-C841-8F3A-029125F1014B}"/>
  <tableColumns count="7">
    <tableColumn id="1" xr3:uid="{D1961FEF-8F7D-8F48-ACAC-7C8556A6E249}" name="Κατηγορία" totalsRowLabel="Σύνολο" dataDxfId="167"/>
    <tableColumn id="2" xr3:uid="{284E54A8-B654-6443-9322-0E4754C2027F}" name="1 πολύ κακή ποιότητα" totalsRowLabel="0,279151943" dataDxfId="166" totalsRowDxfId="165"/>
    <tableColumn id="3" xr3:uid="{3F856C56-F0EE-764C-A024-B4548D4BB1CB}" name="2" totalsRowLabel="0,720848057" dataDxfId="164" totalsRowDxfId="163"/>
    <tableColumn id="4" xr3:uid="{A4CEFB8C-F4DB-244B-B7FB-47BD7ECDDDA9}" name="3" totalsRowFunction="custom" dataDxfId="162" totalsRowDxfId="161">
      <totalsRowFormula>Table16102749556167170249[[#Totals],[2]]+Table16102749556167170249[[#Totals],[1 πολύ κακή ποιότητα]]</totalsRowFormula>
    </tableColumn>
    <tableColumn id="5" xr3:uid="{12A2D3AE-BBA4-3646-8DE0-9130012C1749}" name="4" dataDxfId="160" totalsRowDxfId="159"/>
    <tableColumn id="6" xr3:uid="{D2682D59-F43F-3341-B348-1BF435B8C47D}" name="5 πολύ καλή ποιότητα" dataDxfId="158" totalsRowDxfId="157"/>
    <tableColumn id="7" xr3:uid="{6E3C8DF8-9368-BE4F-816E-9E314B3ABACD}" name="Σύνολο έγκυρων απαντήσεων" dataDxfId="156" totalsRowDxfId="155"/>
  </tableColumns>
  <tableStyleInfo name="TableStyleLight1" showFirstColumn="0" showLastColumn="0" showRowStripes="1" showColumnStripes="0"/>
</table>
</file>

<file path=xl/tables/table2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9" xr:uid="{CB57F5D4-EA15-6445-AECE-6E07EC1818DF}" name="Table1610112850566268171250" displayName="Table1610112850566268171250" ref="B735:H742" headerRowDxfId="154" dataDxfId="153" totalsRowDxfId="152">
  <autoFilter ref="B735:H742" xr:uid="{BA0DC695-7A96-2C4D-BE71-00771F1C0E58}"/>
  <tableColumns count="7">
    <tableColumn id="1" xr3:uid="{4345E3A0-C793-B846-A554-D1C5A890EB59}" name="Κατηγορία" totalsRowLabel="Σύνολο" dataDxfId="151"/>
    <tableColumn id="2" xr3:uid="{A8E5ADC5-D392-0240-A99D-AE67BB5F553D}" name="1 πολύ κακή ποιότητα" totalsRowLabel="0,279151943" dataDxfId="150" totalsRowDxfId="149"/>
    <tableColumn id="3" xr3:uid="{8A0B1EBF-1723-DE4F-AE3D-D9E88C509C18}" name="2" totalsRowLabel="0,720848057" dataDxfId="148" totalsRowDxfId="147"/>
    <tableColumn id="4" xr3:uid="{8EEB6437-C8FB-B54A-AC96-D7C6E078B7BD}" name="3" totalsRowFunction="custom" dataDxfId="146" totalsRowDxfId="145">
      <totalsRowFormula>Table1610112850566268171250[[#Totals],[2]]+Table1610112850566268171250[[#Totals],[1 πολύ κακή ποιότητα]]</totalsRowFormula>
    </tableColumn>
    <tableColumn id="5" xr3:uid="{18F7931E-4DCA-2F49-A652-309A3668D923}" name="4" dataDxfId="144" totalsRowDxfId="143"/>
    <tableColumn id="6" xr3:uid="{5C8F2C14-7FF5-BB4F-8F16-FA0C4B8B1CFE}" name="5 πολύ καλή ποιότητα" dataDxfId="142" totalsRowDxfId="141"/>
    <tableColumn id="7" xr3:uid="{A173E5C7-E88A-EF4E-8CAF-FCC176789FFB}" name="Σύνολο έγκυρων απαντήσεων" dataDxfId="140" totalsRowDxfId="139"/>
  </tableColumns>
  <tableStyleInfo name="TableStyleLight1" showFirstColumn="0" showLastColumn="0" showRowStripes="1" showColumnStripes="0"/>
</table>
</file>

<file path=xl/tables/table2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0" xr:uid="{514FF992-55C3-A34D-9C49-8203E2627D59}" name="Table161011122951576376172251" displayName="Table161011122951576376172251" ref="B745:H759" headerRowDxfId="138" dataDxfId="137" totalsRowDxfId="136">
  <autoFilter ref="B745:H759" xr:uid="{6BAD8761-E3C5-8448-800C-3E9D657A17FA}"/>
  <tableColumns count="7">
    <tableColumn id="1" xr3:uid="{5E729A61-FE6A-C443-BC1B-B1E66C4EB907}" name="Κατηγορία" totalsRowLabel="Σύνολο" dataDxfId="135"/>
    <tableColumn id="2" xr3:uid="{DA1CBC7E-829C-3447-AAEA-EF61D95D654C}" name="1 πολύ κακή ποιότητα" totalsRowLabel="0,279151943" dataDxfId="134" totalsRowDxfId="133"/>
    <tableColumn id="3" xr3:uid="{C9804DDD-2CEA-614C-A62D-DE77102F8AB6}" name="2" totalsRowLabel="0,720848057" dataDxfId="132" totalsRowDxfId="131"/>
    <tableColumn id="4" xr3:uid="{349A1376-3E71-0F45-A8B4-BFD33ED5E700}" name="3" totalsRowFunction="custom" dataDxfId="130" totalsRowDxfId="129">
      <totalsRowFormula>Table161011122951576376172251[[#Totals],[2]]+Table161011122951576376172251[[#Totals],[1 πολύ κακή ποιότητα]]</totalsRowFormula>
    </tableColumn>
    <tableColumn id="5" xr3:uid="{C90038DD-E028-824F-A685-8D23583BEF6B}" name="4" dataDxfId="128" totalsRowDxfId="127"/>
    <tableColumn id="6" xr3:uid="{003B7366-206E-D84C-9BEB-B80ED0789DC3}" name="5 πολύ καλή ποιότητα" dataDxfId="126" totalsRowDxfId="125"/>
    <tableColumn id="7" xr3:uid="{638936BE-4D37-0542-8E63-6A5BE999D6E6}" name="Σύνολο έγκυρων απαντήσεων" dataDxfId="124" totalsRowDxfId="123"/>
  </tableColumns>
  <tableStyleInfo name="TableStyleLight1" showFirstColumn="0" showLastColumn="0" showRowStripes="1" showColumnStripes="0"/>
</table>
</file>

<file path=xl/tables/table2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1" xr:uid="{A8B29227-D249-5746-B575-36DA3A0E682A}" name="Table16101112133052586477180252" displayName="Table16101112133052586477180252" ref="B762:H769" headerRowDxfId="122" dataDxfId="121" totalsRowDxfId="120">
  <autoFilter ref="B762:H769" xr:uid="{CCC4FEC0-D81B-0047-B06A-2A032A09F097}"/>
  <tableColumns count="7">
    <tableColumn id="1" xr3:uid="{37405183-74A0-AB49-891E-5F1C6A52ED7E}" name="Κατηγορία" totalsRowLabel="Σύνολο" dataDxfId="119"/>
    <tableColumn id="2" xr3:uid="{E7CC4E37-4A51-F948-8319-2CE9989480C4}" name="1 πολύ κακή ποιότητα" totalsRowLabel="0,279151943" dataDxfId="118" totalsRowDxfId="117"/>
    <tableColumn id="3" xr3:uid="{38BCBBAC-BA70-6549-9D83-5ADF8619C28F}" name="2" totalsRowLabel="0,720848057" dataDxfId="116" totalsRowDxfId="115"/>
    <tableColumn id="4" xr3:uid="{6320CB4F-ADA9-9646-85FB-6F28452FEF89}" name="3" totalsRowFunction="custom" dataDxfId="114" totalsRowDxfId="113">
      <totalsRowFormula>Table16101112133052586477180252[[#Totals],[2]]+Table16101112133052586477180252[[#Totals],[1 πολύ κακή ποιότητα]]</totalsRowFormula>
    </tableColumn>
    <tableColumn id="5" xr3:uid="{1821ED09-13FC-F84A-ACFC-789E137C9D94}" name="4" dataDxfId="112" totalsRowDxfId="111"/>
    <tableColumn id="6" xr3:uid="{8F0C1721-F3B8-5A4D-823A-48C587DDC3A2}" name="5 πολύ καλή ποιότητα" dataDxfId="110" totalsRowDxfId="109"/>
    <tableColumn id="7" xr3:uid="{F2F7A8D9-F27A-474F-BD2C-A67F508D9555}" name="Σύνολο έγκυρων απαντήσεων" dataDxfId="108" totalsRowDxfId="107"/>
  </tableColumns>
  <tableStyleInfo name="TableStyleLight1" showFirstColumn="0" showLastColumn="0" showRowStripes="1" showColumnStripes="0"/>
</table>
</file>

<file path=xl/tables/table2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2" xr:uid="{4A0BDCFF-14A7-5945-B5AB-2B19F318586D}" name="Table1610111213143153596578181253" displayName="Table1610111213143153596578181253" ref="B772:H777" headerRowDxfId="106" dataDxfId="105" totalsRowDxfId="104">
  <autoFilter ref="B772:H777" xr:uid="{7A0ECDD2-AE61-5745-AA74-C1CD9B937959}"/>
  <tableColumns count="7">
    <tableColumn id="1" xr3:uid="{01865CBF-218E-E844-B8A1-1DCB70D1D9D8}" name="Κατηγορία" totalsRowLabel="Σύνολο" dataDxfId="103"/>
    <tableColumn id="2" xr3:uid="{8A1F8B55-6634-0444-9501-98100B8206E9}" name="1 πολύ κακή ποιότητα" totalsRowLabel="0,279151943" dataDxfId="102" totalsRowDxfId="101"/>
    <tableColumn id="3" xr3:uid="{3EA817A7-6EBD-A74A-AAD9-97EE6B3C49E1}" name="2" totalsRowLabel="0,720848057" dataDxfId="100" totalsRowDxfId="99"/>
    <tableColumn id="4" xr3:uid="{8692C26E-F966-304B-828A-6A1A9A56CE3A}" name="3" totalsRowFunction="custom" dataDxfId="98" totalsRowDxfId="97">
      <totalsRowFormula>Table1610111213143153596578181253[[#Totals],[2]]+Table1610111213143153596578181253[[#Totals],[1 πολύ κακή ποιότητα]]</totalsRowFormula>
    </tableColumn>
    <tableColumn id="5" xr3:uid="{438D87D6-0C81-EF49-9706-3A79E183A708}" name="4" dataDxfId="96" totalsRowDxfId="95"/>
    <tableColumn id="6" xr3:uid="{696967D6-5E8C-404F-99D7-22DC045B8CE7}" name="5 πολύ καλή ποιότητα" dataDxfId="94" totalsRowDxfId="93"/>
    <tableColumn id="7" xr3:uid="{2149471F-CFA0-3044-8A8E-43F72C0B60E3}" name="Σύνολο έγκυρων απαντήσεων" dataDxfId="92" totalsRowDxfId="91"/>
  </tableColumns>
  <tableStyleInfo name="TableStyleLight1" showFirstColumn="0" showLastColumn="0" showRowStripes="1" showColumnStripes="0"/>
</table>
</file>

<file path=xl/tables/table2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5" xr:uid="{39582B6C-959C-6A47-9584-70F6371A6A62}" name="Table162648546066169260266" displayName="Table162648546066169260266" ref="B782:E790" totalsRowCount="1" headerRowDxfId="90" dataDxfId="89" totalsRowDxfId="88">
  <autoFilter ref="B782:E789" xr:uid="{39582B6C-959C-6A47-9584-70F6371A6A62}"/>
  <sortState xmlns:xlrd2="http://schemas.microsoft.com/office/spreadsheetml/2017/richdata2" ref="B783:C787">
    <sortCondition descending="1" ref="C14:C19"/>
  </sortState>
  <tableColumns count="4">
    <tableColumn id="1" xr3:uid="{52C9BBB0-A670-434B-A9F0-B7025D9C8150}" name="Κατηγορία" totalsRowLabel="Σύνολο" dataDxfId="87" totalsRowDxfId="86"/>
    <tableColumn id="4" xr3:uid="{25B29D85-EF18-2447-806A-F7B3AA2E541C}" name="Αριθμός απαντήσεων" totalsRowFunction="custom" dataDxfId="85" totalsRowDxfId="84" dataCellStyle="Per cent">
      <totalsRowFormula>C789+C788</totalsRowFormula>
    </tableColumn>
    <tableColumn id="2" xr3:uid="{FA850788-F5AB-8441-9B9E-56BC2C59FBBF}" name="Ποσοστό στο σύνολο" totalsRowFunction="custom" dataDxfId="83" totalsRowDxfId="82">
      <totalsRowFormula>D789+D788</totalsRowFormula>
    </tableColumn>
    <tableColumn id="3" xr3:uid="{79851A74-C2CD-F848-AD66-3F381EB2C200}" name="Ποσοστό στις έγκυρες απαντήσεις" totalsRowFunction="custom" dataDxfId="81" totalsRowDxfId="80">
      <totalsRowFormula>E789+E788</totalsRowFormula>
    </tableColumn>
  </tableColumns>
  <tableStyleInfo name="TableStyleLight1" showFirstColumn="0" showLastColumn="0" showRowStripes="1" showColumnStripes="0"/>
</table>
</file>

<file path=xl/tables/table2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6" xr:uid="{6BC214D0-A5DA-9741-B396-C2793D679C79}" name="Table16102749556167170261267" displayName="Table16102749556167170261267" ref="B793:H796" headerRowDxfId="79" dataDxfId="78" totalsRowDxfId="77">
  <autoFilter ref="B793:H796" xr:uid="{6BC214D0-A5DA-9741-B396-C2793D679C79}"/>
  <tableColumns count="7">
    <tableColumn id="1" xr3:uid="{1E14577D-A783-D342-9CF1-ECB4AF172082}" name="Κατηγορία" totalsRowLabel="Σύνολο" dataDxfId="76"/>
    <tableColumn id="2" xr3:uid="{4FA0AA2A-A3E8-8847-99A2-12C8FBC71DD3}" name="1 πολύ κακή ποιότητα" totalsRowLabel="0,279151943" dataDxfId="75" totalsRowDxfId="74"/>
    <tableColumn id="3" xr3:uid="{F6B396C7-3C2A-9B4F-B807-4CB62A7E826D}" name="2" totalsRowLabel="0,720848057" dataDxfId="73" totalsRowDxfId="72"/>
    <tableColumn id="4" xr3:uid="{52FDFDC5-1A0D-8D46-8621-11F63AF668DF}" name="3" totalsRowFunction="custom" dataDxfId="71" totalsRowDxfId="70">
      <totalsRowFormula>Table16102749556167170261267[[#Totals],[2]]+Table16102749556167170261267[[#Totals],[1 πολύ κακή ποιότητα]]</totalsRowFormula>
    </tableColumn>
    <tableColumn id="5" xr3:uid="{B384B936-EDA5-744B-851F-368E73CE381E}" name="4" dataDxfId="69" totalsRowDxfId="68"/>
    <tableColumn id="6" xr3:uid="{B02F577F-F0B1-4243-AB36-CBCC65C643D6}" name="5 πολύ καλή ποιότητα" dataDxfId="67" totalsRowDxfId="66"/>
    <tableColumn id="7" xr3:uid="{B2C3F14F-7E29-6446-B19F-8D9B333F98B4}" name="Σύνολο έγκυρων απαντήσεων" dataDxfId="65" totalsRowDxfId="64"/>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5" xr:uid="{5CA2A6AE-24A0-8942-865E-883472C7FFD8}" name="Table16101128256" displayName="Table16101128256" ref="B24:E31" headerRowDxfId="3422" dataDxfId="3421" totalsRowDxfId="3420">
  <autoFilter ref="B24:E31" xr:uid="{03EA36FB-AE73-7946-A964-C5F55AC669A3}"/>
  <tableColumns count="4">
    <tableColumn id="1" xr3:uid="{E114B4ED-6779-EE45-AD11-054CDBF97E80}" name="Κατηγορία" totalsRowLabel="Σύνολο" dataDxfId="3419"/>
    <tableColumn id="2" xr3:uid="{124688D7-2EAB-6F45-B644-B2F795BDBD85}" name="Ναι" totalsRowLabel="0,279151943" dataDxfId="3418" totalsRowDxfId="3417"/>
    <tableColumn id="3" xr3:uid="{157B56A1-7BC0-DF40-9421-6761E6982895}" name="Όχι" totalsRowLabel="0,720848057" dataDxfId="3416" totalsRowDxfId="3415"/>
    <tableColumn id="4" xr3:uid="{6164F5C0-B7CF-324A-96FA-678A1F267212}" name="Σύνολο" totalsRowFunction="custom" dataDxfId="3414" totalsRowDxfId="3413">
      <totalsRowFormula>Table16101128256[[#Totals],[Όχι]]+Table16101128256[[#Totals],[Ναι]]</totalsRowFormula>
    </tableColumn>
  </tableColumns>
  <tableStyleInfo name="TableStyleLight1" showFirstColumn="0" showLastColumn="0" showRowStripes="1" showColumnStripes="0"/>
</table>
</file>

<file path=xl/tables/table2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7" xr:uid="{A9FC1D5C-5D25-A14A-8CC5-84AE1EB66DAE}" name="Table1610112850566268171262268" displayName="Table1610112850566268171262268" ref="B799:H806" headerRowDxfId="63" dataDxfId="62" totalsRowDxfId="61">
  <autoFilter ref="B799:H806" xr:uid="{A9FC1D5C-5D25-A14A-8CC5-84AE1EB66DAE}"/>
  <tableColumns count="7">
    <tableColumn id="1" xr3:uid="{E5EDD80D-F69E-7743-B4DB-1DF99C5AA2E6}" name="Κατηγορία" totalsRowLabel="Σύνολο" dataDxfId="60"/>
    <tableColumn id="2" xr3:uid="{7E364193-ABF4-D147-964B-9F98F067DDA3}" name="1 πολύ κακή ποιότητα" totalsRowLabel="0,279151943" dataDxfId="59" totalsRowDxfId="58"/>
    <tableColumn id="3" xr3:uid="{913094CA-EEC9-B74D-BEE1-39935418EA27}" name="2" totalsRowLabel="0,720848057" dataDxfId="57" totalsRowDxfId="56"/>
    <tableColumn id="4" xr3:uid="{A3379968-8E69-7E4B-A1C5-C270B5229382}" name="3" totalsRowFunction="custom" dataDxfId="55" totalsRowDxfId="54">
      <totalsRowFormula>Table1610112850566268171262268[[#Totals],[2]]+Table1610112850566268171262268[[#Totals],[1 πολύ κακή ποιότητα]]</totalsRowFormula>
    </tableColumn>
    <tableColumn id="5" xr3:uid="{0FD4433B-945E-1E46-B9D0-D5F8F5B2A5AD}" name="4" dataDxfId="53" totalsRowDxfId="52"/>
    <tableColumn id="6" xr3:uid="{319D5D9F-BA5A-C24B-A02A-82FF09A9D68C}" name="5 πολύ καλή ποιότητα" dataDxfId="51" totalsRowDxfId="50"/>
    <tableColumn id="7" xr3:uid="{8916ED23-A676-1E48-A576-B4BFF82AA900}" name="Σύνολο έγκυρων απαντήσεων" dataDxfId="49" totalsRowDxfId="48"/>
  </tableColumns>
  <tableStyleInfo name="TableStyleLight1" showFirstColumn="0" showLastColumn="0" showRowStripes="1" showColumnStripes="0"/>
</table>
</file>

<file path=xl/tables/table2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8" xr:uid="{02A1BC4F-33DE-0944-B4D3-657815EC7AFC}" name="Table161011122951576376172263269" displayName="Table161011122951576376172263269" ref="B809:H823" headerRowDxfId="47" dataDxfId="46" totalsRowDxfId="45">
  <autoFilter ref="B809:H823" xr:uid="{02A1BC4F-33DE-0944-B4D3-657815EC7AFC}"/>
  <tableColumns count="7">
    <tableColumn id="1" xr3:uid="{D04C915C-94CD-8649-91DB-09E19580B938}" name="Κατηγορία" totalsRowLabel="Σύνολο" dataDxfId="44"/>
    <tableColumn id="2" xr3:uid="{B69B0A5B-03A4-EF41-A0DA-8B0799FBAE48}" name="1 πολύ κακή ποιότητα" totalsRowLabel="0,279151943" dataDxfId="43" totalsRowDxfId="42"/>
    <tableColumn id="3" xr3:uid="{BB4CFB8F-E835-9E48-9C2D-E8FB8AD791B5}" name="2" totalsRowLabel="0,720848057" dataDxfId="41" totalsRowDxfId="40"/>
    <tableColumn id="4" xr3:uid="{1E1237E0-6D5F-2B49-B156-A1AF7077CE6E}" name="3" totalsRowFunction="custom" dataDxfId="39" totalsRowDxfId="38">
      <totalsRowFormula>Table161011122951576376172263269[[#Totals],[2]]+Table161011122951576376172263269[[#Totals],[1 πολύ κακή ποιότητα]]</totalsRowFormula>
    </tableColumn>
    <tableColumn id="5" xr3:uid="{D14F2009-23C8-F14B-BF77-B213E9E343A2}" name="4" dataDxfId="37" totalsRowDxfId="36"/>
    <tableColumn id="6" xr3:uid="{4F79B3D8-632E-B94A-BE07-4F56D35B243B}" name="5 πολύ καλή ποιότητα" dataDxfId="35" totalsRowDxfId="34"/>
    <tableColumn id="7" xr3:uid="{6B7B2062-8564-FE48-908E-7391885E0634}" name="Σύνολο έγκυρων απαντήσεων" dataDxfId="33" totalsRowDxfId="32"/>
  </tableColumns>
  <tableStyleInfo name="TableStyleLight1" showFirstColumn="0" showLastColumn="0" showRowStripes="1" showColumnStripes="0"/>
</table>
</file>

<file path=xl/tables/table2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9" xr:uid="{D6FA15E4-1AA1-FA4B-8B0F-3934AC55741D}" name="Table16101112133052586477180264270" displayName="Table16101112133052586477180264270" ref="B826:H833" headerRowDxfId="31" dataDxfId="30" totalsRowDxfId="29">
  <autoFilter ref="B826:H833" xr:uid="{D6FA15E4-1AA1-FA4B-8B0F-3934AC55741D}"/>
  <tableColumns count="7">
    <tableColumn id="1" xr3:uid="{BDA769A4-4431-164A-986D-3C76CE4A76C7}" name="Κατηγορία" totalsRowLabel="Σύνολο" dataDxfId="28"/>
    <tableColumn id="2" xr3:uid="{19448B2C-6A79-1B46-82EE-8C19CFBE8D93}" name="1 πολύ κακή ποιότητα" totalsRowLabel="0,279151943" dataDxfId="27" totalsRowDxfId="26"/>
    <tableColumn id="3" xr3:uid="{27975E72-9991-354C-9D14-231FD78E7532}" name="2" totalsRowLabel="0,720848057" dataDxfId="25" totalsRowDxfId="24"/>
    <tableColumn id="4" xr3:uid="{AD3B3892-33E3-9D4F-A28F-A5DC6D505671}" name="3" totalsRowFunction="custom" dataDxfId="23" totalsRowDxfId="22">
      <totalsRowFormula>Table16101112133052586477180264270[[#Totals],[2]]+Table16101112133052586477180264270[[#Totals],[1 πολύ κακή ποιότητα]]</totalsRowFormula>
    </tableColumn>
    <tableColumn id="5" xr3:uid="{E99752E5-4E01-A847-86AA-448C2ADB1BF0}" name="4" dataDxfId="21" totalsRowDxfId="20"/>
    <tableColumn id="6" xr3:uid="{5081DC7F-9988-AF44-9D3D-6FA081FD591B}" name="5 πολύ καλή ποιότητα" dataDxfId="19" totalsRowDxfId="18"/>
    <tableColumn id="7" xr3:uid="{CA787517-D89F-4740-BF34-DFCE894730F6}" name="Σύνολο έγκυρων απαντήσεων" dataDxfId="17" totalsRowDxfId="16"/>
  </tableColumns>
  <tableStyleInfo name="TableStyleLight1" showFirstColumn="0" showLastColumn="0" showRowStripes="1" showColumnStripes="0"/>
</table>
</file>

<file path=xl/tables/table2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0" xr:uid="{310A738C-B43F-0145-B4EE-575E23E0DEA8}" name="Table1610111213143153596578181265271" displayName="Table1610111213143153596578181265271" ref="B836:H841" headerRowDxfId="15" dataDxfId="14" totalsRowDxfId="13">
  <autoFilter ref="B836:H841" xr:uid="{310A738C-B43F-0145-B4EE-575E23E0DEA8}"/>
  <tableColumns count="7">
    <tableColumn id="1" xr3:uid="{6D6790BE-81CD-3D44-8D5C-2D2C29F2A119}" name="Κατηγορία" totalsRowLabel="Σύνολο" dataDxfId="12"/>
    <tableColumn id="2" xr3:uid="{3F619A4B-80F7-0D44-9B80-5A05CE4FB3E2}" name="1 πολύ κακή ποιότητα" totalsRowLabel="0,279151943" dataDxfId="11" totalsRowDxfId="10"/>
    <tableColumn id="3" xr3:uid="{237FCF3D-5E3D-7D4F-8C60-A3800DD14683}" name="2" totalsRowLabel="0,720848057" dataDxfId="9" totalsRowDxfId="8"/>
    <tableColumn id="4" xr3:uid="{55F4988D-1324-4847-B7E9-4F08C56E2679}" name="3" totalsRowFunction="custom" dataDxfId="7" totalsRowDxfId="6">
      <totalsRowFormula>Table1610111213143153596578181265271[[#Totals],[2]]+Table1610111213143153596578181265271[[#Totals],[1 πολύ κακή ποιότητα]]</totalsRowFormula>
    </tableColumn>
    <tableColumn id="5" xr3:uid="{2CDF8C96-FB9D-8C4E-A1FF-740A126C07DC}" name="4" dataDxfId="5" totalsRowDxfId="4"/>
    <tableColumn id="6" xr3:uid="{1AA9205B-D31D-7044-A873-B69B3E3BEA0E}" name="5 πολύ καλή ποιότητα" dataDxfId="3" totalsRowDxfId="2"/>
    <tableColumn id="7" xr3:uid="{556F59F4-3672-5242-B1A8-1335FC1EA70F}" name="Σύνολο έγκυρων απαντήσεων" dataDxfId="1" totalsRowDxfId="0"/>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6" xr:uid="{B4ADFFA4-55D5-7C47-AA5E-F1E59F0A0B90}" name="Table1610111229257" displayName="Table1610111229257" ref="B34:E48" headerRowDxfId="3412" dataDxfId="3411" totalsRowDxfId="3410">
  <autoFilter ref="B34:E48" xr:uid="{AA70B142-D749-144C-A689-18ACAC56012A}"/>
  <tableColumns count="4">
    <tableColumn id="1" xr3:uid="{62FBDFC3-A7D7-EB4B-B51B-586BB19A2869}" name="Κατηγορία" totalsRowLabel="Σύνολο" dataDxfId="3409"/>
    <tableColumn id="2" xr3:uid="{807676FF-1BBC-F943-A1BA-8EA7A5140502}" name="Ναι" totalsRowLabel="0,279151943" dataDxfId="3408" totalsRowDxfId="3407"/>
    <tableColumn id="3" xr3:uid="{4FC4FF04-4DFE-3941-8ACF-808491C22E3A}" name="Όχι" totalsRowLabel="0,720848057" dataDxfId="3406" totalsRowDxfId="3405"/>
    <tableColumn id="4" xr3:uid="{1BCA4F6C-E504-9F44-9F3A-75CEEF868821}" name="Σύνολο" totalsRowFunction="custom" dataDxfId="3404" totalsRowDxfId="3403">
      <totalsRowFormula>Table1610111229257[[#Totals],[Όχι]]+Table1610111229257[[#Totals],[Ναι]]</totalsRowFormula>
    </tableColumn>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7" xr:uid="{4AB4659C-52C4-9B4A-9DE7-181EBDAD485E}" name="Table161011121330258" displayName="Table161011121330258" ref="B51:E58" headerRowDxfId="3402" dataDxfId="3401" totalsRowDxfId="3400">
  <autoFilter ref="B51:E58" xr:uid="{2D8CB7DA-1FFE-074E-BE94-B801A25C5AB7}"/>
  <tableColumns count="4">
    <tableColumn id="1" xr3:uid="{ABDA7D4A-F506-6142-AB87-94BC32755913}" name="Κατηγορία" totalsRowLabel="Σύνολο" dataDxfId="3399"/>
    <tableColumn id="2" xr3:uid="{F4EECC57-1455-A544-8D6A-C32B018C131F}" name="Ναι" totalsRowLabel="0,279151943" dataDxfId="3398" totalsRowDxfId="3397"/>
    <tableColumn id="3" xr3:uid="{F4584A26-ADAE-9E45-9E73-D280FE060ADB}" name="Όχι" totalsRowLabel="0,720848057" dataDxfId="3396" totalsRowDxfId="3395"/>
    <tableColumn id="4" xr3:uid="{FC1DBAC7-DAA8-1743-8C01-BF0FAF236AAF}" name="Σύνολο" totalsRowFunction="custom" dataDxfId="3394" totalsRowDxfId="3393">
      <totalsRowFormula>Table161011121330258[[#Totals],[Όχι]]+Table161011121330258[[#Totals],[Ναι]]</totalsRowFormula>
    </tableColumn>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8" xr:uid="{07DAA57E-7F74-BF44-92E0-E979EE648658}" name="Table16101112131431259" displayName="Table16101112131431259" ref="B61:E66" headerRowDxfId="3392" dataDxfId="3391" totalsRowDxfId="3390">
  <autoFilter ref="B61:E66" xr:uid="{74C5A53D-C4C4-EB49-8A35-D5FA4A02B5F7}"/>
  <tableColumns count="4">
    <tableColumn id="1" xr3:uid="{4597B1CB-C826-C54A-A65D-9C9AA8BB512A}" name="Κατηγορία" totalsRowLabel="Σύνολο" dataDxfId="3389"/>
    <tableColumn id="2" xr3:uid="{E01EA564-EAEF-3544-88AE-F70229961859}" name="Ναι" totalsRowLabel="0,279151943" dataDxfId="3388" totalsRowDxfId="3387"/>
    <tableColumn id="3" xr3:uid="{97113EF2-AA13-6F47-AC49-92B9533585F5}" name="Όχι" totalsRowLabel="0,720848057" dataDxfId="3386" totalsRowDxfId="3385"/>
    <tableColumn id="4" xr3:uid="{CC5CD5D6-8044-1B4C-9A90-2413D96E3118}" name="Σύνολο" totalsRowFunction="custom" dataDxfId="3384" totalsRowDxfId="3383">
      <totalsRowFormula>Table16101112131431259[[#Totals],[Όχι]]+Table16101112131431259[[#Totals],[Ναι]]</totalsRow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AA1EE8C-DDF7-7E4A-A0F2-AF1FB5962B24}" name="Table134" displayName="Table134" ref="B28:E42" totalsRowCount="1" headerRowDxfId="3855" dataDxfId="3854" totalsRowDxfId="3853">
  <autoFilter ref="B28:E41" xr:uid="{AAA1EE8C-DDF7-7E4A-A0F2-AF1FB5962B24}"/>
  <tableColumns count="4">
    <tableColumn id="1" xr3:uid="{DE67C767-6D90-2C40-87E6-F1C92A245CFD}" name="Κατηγορία" totalsRowLabel="Σύνολο" dataDxfId="3852" totalsRowDxfId="3851"/>
    <tableColumn id="2" xr3:uid="{75C87C5E-4CD8-F743-B0BE-B90BEAFE0201}" name="Αριθμός απαντήσεων" totalsRowFunction="sum" dataDxfId="3850" totalsRowDxfId="3849"/>
    <tableColumn id="3" xr3:uid="{F7639038-D64A-5F4C-95E7-0D3160FBE0E1}" name="Ποσοστό στο σύνολο" totalsRowFunction="sum" dataDxfId="3848" totalsRowDxfId="3847"/>
    <tableColumn id="4" xr3:uid="{6DA074D8-BFBB-6148-8DF7-CE3B066A93EF}" name="Ποσοστό στις έγκυρες απαντήσεις" totalsRowFunction="sum" dataDxfId="3846" totalsRowDxfId="3845"/>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9079C6BC-310A-C246-B8C1-76EE3F7274A9}" name="Table162645107" displayName="Table162645107" ref="B12:E20" totalsRowCount="1" headerRowDxfId="3382" dataDxfId="3381" totalsRowDxfId="3380">
  <autoFilter ref="B12:E19" xr:uid="{891FBD9D-4668-7C43-9233-93C5F5D1C21D}"/>
  <tableColumns count="4">
    <tableColumn id="1" xr3:uid="{28D6FE05-F8FD-4440-AE5B-B0E6BB31FDDF}" name="Κατηγορία" totalsRowLabel="Σύνολο" dataDxfId="3379" totalsRowDxfId="3378"/>
    <tableColumn id="2" xr3:uid="{1BD9AD1F-3C33-BE48-AAEB-61E0E19F2CBB}" name="Αριθμός απαντήσεων" totalsRowFunction="custom" dataDxfId="3377" totalsRowDxfId="3376">
      <totalsRowFormula>C19+C18</totalsRowFormula>
    </tableColumn>
    <tableColumn id="3" xr3:uid="{9D3A4331-8E32-C546-B8FB-2F55BFAA2BB7}" name="Ποσοστό στο σύνολο" totalsRowFunction="custom" dataDxfId="3375" totalsRowDxfId="3374">
      <totalsRowFormula>D19+D18</totalsRowFormula>
    </tableColumn>
    <tableColumn id="4" xr3:uid="{879170AB-1CA4-1E4C-8F81-904215125F5A}" name="Ποσοστό στις έγκυρες απαντήσεις" totalsRowFunction="custom" dataDxfId="3373" totalsRowDxfId="3372">
      <totalsRowFormula>E19+E18</totalsRowFormula>
    </tableColumn>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D3E40233-C312-B14D-AC89-D711F32C9128}" name="Table16102746108" displayName="Table16102746108" ref="B23:H26" headerRowDxfId="3371" dataDxfId="3370" totalsRowDxfId="3369">
  <autoFilter ref="B23:H26" xr:uid="{1CC53C80-4616-8244-97C4-D7622EDFC0DC}"/>
  <tableColumns count="7">
    <tableColumn id="1" xr3:uid="{F17C17B5-2106-D646-A489-43E794365E0B}" name="Κατηγορία" totalsRowLabel="Σύνολο" dataDxfId="3368"/>
    <tableColumn id="2" xr3:uid="{31A266CD-0071-BA46-9E6A-D2E6B5905429}" name="0 ώρες" totalsRowLabel="0,279151943" dataDxfId="3367" totalsRowDxfId="3366"/>
    <tableColumn id="3" xr3:uid="{46E8DD9D-297D-4F48-A116-622BC51B56DF}" name="1-10 ώρες" totalsRowLabel="0,720848057" dataDxfId="3365" totalsRowDxfId="3364"/>
    <tableColumn id="4" xr3:uid="{18D2822C-9CCB-104C-BBF6-A69030A9F72C}" name="10-20 ώρες" totalsRowFunction="custom" dataDxfId="3363" totalsRowDxfId="3362">
      <totalsRowFormula>Table16102746108[[#Totals],[1-10 ώρες]]+Table16102746108[[#Totals],[0 ώρες]]</totalsRowFormula>
    </tableColumn>
    <tableColumn id="5" xr3:uid="{3D2D903B-EEFA-0643-A03F-DF2FAB0562EF}" name="20-50 ώρες" dataDxfId="3361" totalsRowDxfId="3360"/>
    <tableColumn id="6" xr3:uid="{9E2BDEFD-1E34-9541-AC50-AA2E746071F2}" name="Πάνω από 50 ώρες" dataDxfId="3359" totalsRowDxfId="3358"/>
    <tableColumn id="7" xr3:uid="{DFD6E7E7-EB8E-4F44-A3B4-6F4A7995F729}" name="Total" dataDxfId="3357" totalsRowDxfId="3356"/>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770A8DEA-B627-2B4D-894A-9A7AE8867DBF}" name="Table1610112847109" displayName="Table1610112847109" ref="B29:H36" headerRowDxfId="3355" dataDxfId="3354" totalsRowDxfId="3353">
  <autoFilter ref="B29:H36" xr:uid="{33271D65-7A45-F143-8EE4-D5A4252A2639}"/>
  <tableColumns count="7">
    <tableColumn id="1" xr3:uid="{F7E4229B-1E3D-C84C-97CB-A47163FF642F}" name="Κατηγορία" totalsRowLabel="Σύνολο" dataDxfId="3352"/>
    <tableColumn id="2" xr3:uid="{9078B0EC-4075-0F4F-B365-5EB2A74C299F}" name="0 ώρες" totalsRowLabel="0,279151943" dataDxfId="3351" totalsRowDxfId="3350"/>
    <tableColumn id="3" xr3:uid="{ACAD5972-6BBD-1F4F-B4BB-15CF0BF32AB9}" name="1-10 ώρες" totalsRowLabel="0,720848057" dataDxfId="3349" totalsRowDxfId="3348"/>
    <tableColumn id="4" xr3:uid="{D2D5026B-CC8B-8548-8CB5-D176DACB8136}" name="10-20 ώρες" totalsRowFunction="custom" dataDxfId="3347" totalsRowDxfId="3346">
      <totalsRowFormula>Table1610112847109[[#Totals],[1-10 ώρες]]+Table1610112847109[[#Totals],[0 ώρες]]</totalsRowFormula>
    </tableColumn>
    <tableColumn id="5" xr3:uid="{E05762E7-1D98-334E-BE26-9DA6E99028E9}" name="20-50 ώρες" dataDxfId="3345" totalsRowDxfId="3344"/>
    <tableColumn id="6" xr3:uid="{4719553C-B8B0-CD43-8674-6163C404D849}" name="Πάνω από 50 ώρες" dataDxfId="3343" totalsRowDxfId="3342"/>
    <tableColumn id="7" xr3:uid="{EC89A85D-5331-454A-A47A-B07BEBD230FF}" name="Total" dataDxfId="3341" totalsRowDxfId="3340"/>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5D601E47-9C59-0C48-ADF4-81A9656DC85E}" name="Table161011122948110" displayName="Table161011122948110" ref="B39:H53" headerRowDxfId="3339" dataDxfId="3338" totalsRowDxfId="3337">
  <autoFilter ref="B39:H53" xr:uid="{6FDB7180-8352-E749-8251-CB5889343E7E}"/>
  <tableColumns count="7">
    <tableColumn id="1" xr3:uid="{F63D5824-9898-BA4E-8B78-9F7BF58A9E8A}" name="Κατηγορία" totalsRowLabel="Σύνολο" dataDxfId="3336"/>
    <tableColumn id="2" xr3:uid="{687A61A9-CC35-B640-A24F-B01ADFF2CAC1}" name="0 ώρες" totalsRowLabel="0,279151943" dataDxfId="3335" totalsRowDxfId="3334"/>
    <tableColumn id="3" xr3:uid="{2D68A6DD-BBA5-2E47-AE16-B221A08056D3}" name="1-10 ώρες" totalsRowLabel="0,720848057" dataDxfId="3333" totalsRowDxfId="3332"/>
    <tableColumn id="4" xr3:uid="{A7F20623-9B4A-8744-BA74-6454689B4475}" name="10-20 ώρες" totalsRowFunction="custom" dataDxfId="3331" totalsRowDxfId="3330">
      <totalsRowFormula>Table161011122948110[[#Totals],[1-10 ώρες]]+Table161011122948110[[#Totals],[0 ώρες]]</totalsRowFormula>
    </tableColumn>
    <tableColumn id="5" xr3:uid="{8D2B4760-01EB-BC40-AA20-F8CE0456A228}" name="20-50 ώρες" dataDxfId="3329" totalsRowDxfId="3328"/>
    <tableColumn id="6" xr3:uid="{93B33E33-A42D-904C-800A-1C81D963264A}" name="Πάνω από 50 ώρες" dataDxfId="3327" totalsRowDxfId="3326"/>
    <tableColumn id="7" xr3:uid="{855EDFC5-9C35-7B4D-9B90-1643A5AAEA39}" name="Total" dataDxfId="3325" totalsRowDxfId="3324"/>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E16AF1C9-B887-DF4A-ABA1-94EC78894763}" name="Table16101112133049111" displayName="Table16101112133049111" ref="B56:H63" headerRowDxfId="3323" dataDxfId="3322" totalsRowDxfId="3321">
  <autoFilter ref="B56:H63" xr:uid="{30197097-1FA4-DA49-9815-B340B1E4503A}"/>
  <tableColumns count="7">
    <tableColumn id="1" xr3:uid="{82EDBFB6-0773-7542-BDDE-8B05A93E7329}" name="Κατηγορία" totalsRowLabel="Σύνολο" dataDxfId="3320"/>
    <tableColumn id="2" xr3:uid="{BBFB1DCC-2C1D-564C-8DFB-2AAE9FC7F657}" name="0 ώρες" totalsRowLabel="0,279151943" dataDxfId="3319" totalsRowDxfId="3318"/>
    <tableColumn id="3" xr3:uid="{EFC9114A-2E0D-8549-B01F-2053C74EE560}" name="1-10 ώρες" totalsRowLabel="0,720848057" dataDxfId="3317" totalsRowDxfId="3316"/>
    <tableColumn id="4" xr3:uid="{665762A7-57D4-A34A-9DC2-98A01182E4F7}" name="10-20 ώρες" totalsRowFunction="custom" dataDxfId="3315" totalsRowDxfId="3314">
      <totalsRowFormula>Table16101112133049111[[#Totals],[1-10 ώρες]]+Table16101112133049111[[#Totals],[0 ώρες]]</totalsRowFormula>
    </tableColumn>
    <tableColumn id="5" xr3:uid="{40AB5F81-6BFB-B74E-BFBA-C17B15D4FFE1}" name="20-50 ώρες" dataDxfId="3313" totalsRowDxfId="3312"/>
    <tableColumn id="6" xr3:uid="{330904EC-F8E7-3446-8AEB-9F635CEC2673}" name="Πάνω από 50 ώρες" dataDxfId="3311" totalsRowDxfId="3310"/>
    <tableColumn id="7" xr3:uid="{A9A2404B-785F-8941-B967-E3385EC9A7FA}" name="Total" dataDxfId="3309" totalsRowDxfId="3308"/>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ED3F83E2-AE34-2D44-9D1F-197D3A8BF78B}" name="Table1610111213143150112" displayName="Table1610111213143150112" ref="B66:H71" headerRowDxfId="3307" dataDxfId="3306" totalsRowDxfId="3305">
  <autoFilter ref="B66:H71" xr:uid="{AA9E3BA3-6F59-264D-A218-03F995344362}"/>
  <tableColumns count="7">
    <tableColumn id="1" xr3:uid="{0B7F455C-59C5-6C47-852B-23EEC7EE1129}" name="Κατηγορία" totalsRowLabel="Σύνολο" dataDxfId="3304"/>
    <tableColumn id="2" xr3:uid="{E19A0E7F-BD75-254A-8B67-7924429FC03B}" name="0 ώρες" totalsRowLabel="0,279151943" dataDxfId="3303" totalsRowDxfId="3302"/>
    <tableColumn id="3" xr3:uid="{EBB7A5BE-A8E1-2141-B3DD-739D179E2339}" name="1-10 ώρες" totalsRowLabel="0,720848057" dataDxfId="3301" totalsRowDxfId="3300"/>
    <tableColumn id="4" xr3:uid="{F6D5EB49-3A6B-6842-BEC8-40B179CB4C03}" name="10-20 ώρες" totalsRowFunction="custom" dataDxfId="3299" totalsRowDxfId="3298">
      <totalsRowFormula>Table1610111213143150112[[#Totals],[1-10 ώρες]]+Table1610111213143150112[[#Totals],[0 ώρες]]</totalsRowFormula>
    </tableColumn>
    <tableColumn id="5" xr3:uid="{293A54DB-656A-B747-8DA9-FFEC3B7ADDC8}" name="20-50 ώρες" dataDxfId="3297" totalsRowDxfId="3296"/>
    <tableColumn id="6" xr3:uid="{D24C3336-FE53-3446-AFDF-10FF4BDAC9AE}" name="Πάνω από 50 ώρες" dataDxfId="3295" totalsRowDxfId="3294"/>
    <tableColumn id="7" xr3:uid="{BA26F92F-E541-8F4D-B2A6-70D463353E69}" name="Total" dataDxfId="3293" totalsRowDxfId="3292"/>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5AC88D87-0148-B342-A6C2-17102EDC0574}" name="Table16264551113" displayName="Table16264551113" ref="B76:E84" totalsRowCount="1" headerRowDxfId="3291" dataDxfId="3290" totalsRowDxfId="3289">
  <autoFilter ref="B76:E83" xr:uid="{A1CB59F1-DC50-2947-B275-D7CDB598D6C8}"/>
  <tableColumns count="4">
    <tableColumn id="1" xr3:uid="{9F85C462-F66A-8D49-8602-E154CB6C6458}" name="Κατηγορία" totalsRowLabel="Σύνολο" dataDxfId="3288" totalsRowDxfId="3287"/>
    <tableColumn id="2" xr3:uid="{97C8F2AE-D51E-8E40-BB4A-889A355E8011}" name="Αριθμός απαντήσεων" totalsRowFunction="custom" dataDxfId="3286" totalsRowDxfId="3285">
      <totalsRowFormula>C83+C82</totalsRowFormula>
    </tableColumn>
    <tableColumn id="3" xr3:uid="{046AB208-D21A-4643-A065-4FD6143DA202}" name="Ποσοστό στο σύνολο" totalsRowFunction="custom" dataDxfId="3284" totalsRowDxfId="3283">
      <totalsRowFormula>D83+D82</totalsRowFormula>
    </tableColumn>
    <tableColumn id="4" xr3:uid="{C12FFC29-8B76-BD47-B188-80F14CB7639A}" name="Ποσοστό στις έγκυρες απαντήσεις" totalsRowFunction="custom" dataDxfId="3282" totalsRowDxfId="3281">
      <totalsRowFormula>E83+E82</totalsRowFormula>
    </tableColumn>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668C669D-2C7D-1C4A-817D-A895E2F693FB}" name="Table1610274652114" displayName="Table1610274652114" ref="B87:H90" headerRowDxfId="3280" dataDxfId="3279" totalsRowDxfId="3278">
  <autoFilter ref="B87:H90" xr:uid="{17B9547A-B276-1A4E-A636-0B1F65BED266}"/>
  <tableColumns count="7">
    <tableColumn id="1" xr3:uid="{D8E5918F-76BA-8744-9FFF-F0661063C69E}" name="Κατηγορία" totalsRowLabel="Σύνολο" dataDxfId="3277"/>
    <tableColumn id="2" xr3:uid="{7B451804-7828-E649-BB33-C3DE582163E0}" name="0 ώρες" totalsRowLabel="0,279151943" dataDxfId="3276" totalsRowDxfId="3275"/>
    <tableColumn id="3" xr3:uid="{534CBC61-4C50-A742-9A34-6B554383070B}" name="1-10 ώρες" totalsRowLabel="0,720848057" dataDxfId="3274" totalsRowDxfId="3273"/>
    <tableColumn id="4" xr3:uid="{A935B758-34FD-8448-9797-9910657EB404}" name="10-20 ώρες" totalsRowFunction="custom" dataDxfId="3272" totalsRowDxfId="3271">
      <totalsRowFormula>Table1610274652114[[#Totals],[1-10 ώρες]]+Table1610274652114[[#Totals],[0 ώρες]]</totalsRowFormula>
    </tableColumn>
    <tableColumn id="5" xr3:uid="{E931AB3E-C470-194B-BC09-10636E6004FD}" name="20-50 ώρες" dataDxfId="3270" totalsRowDxfId="3269"/>
    <tableColumn id="6" xr3:uid="{9AA0ADFA-2761-4F4E-B443-FBFBE2617024}" name="Πάνω από 50 ώρες" dataDxfId="3268" totalsRowDxfId="3267"/>
    <tableColumn id="7" xr3:uid="{063D3006-AA05-9A4C-86F4-26D6A5F79E34}" name="Total" dataDxfId="3266" totalsRowDxfId="3265"/>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DC880D2C-5773-424D-BD8C-F5E18113164E}" name="Table161011284753115" displayName="Table161011284753115" ref="B93:H100" headerRowDxfId="3264" dataDxfId="3263" totalsRowDxfId="3262">
  <autoFilter ref="B93:H100" xr:uid="{1F24D32B-1EA5-2E43-BA7E-186C2E62AECB}"/>
  <tableColumns count="7">
    <tableColumn id="1" xr3:uid="{DD703A9C-4B2C-1A4B-9D93-AE1C082428DB}" name="Κατηγορία" totalsRowLabel="Σύνολο" dataDxfId="3261"/>
    <tableColumn id="2" xr3:uid="{30DB9D7A-AF9B-C646-AB78-5717B6DD8BF7}" name="0 ώρες" totalsRowLabel="0,279151943" dataDxfId="3260" totalsRowDxfId="3259"/>
    <tableColumn id="3" xr3:uid="{905BDA14-8661-2C43-A2BC-126C35129782}" name="1-10 ώρες" totalsRowLabel="0,720848057" dataDxfId="3258" totalsRowDxfId="3257"/>
    <tableColumn id="4" xr3:uid="{D1643CF8-4A65-DD4F-957E-416076976194}" name="10-20 ώρες" totalsRowFunction="custom" dataDxfId="3256" totalsRowDxfId="3255">
      <totalsRowFormula>Table161011284753115[[#Totals],[1-10 ώρες]]+Table161011284753115[[#Totals],[0 ώρες]]</totalsRowFormula>
    </tableColumn>
    <tableColumn id="5" xr3:uid="{15D817A5-DF63-B64B-B21D-CE71F1DCB27B}" name="20-50 ώρες" dataDxfId="3254" totalsRowDxfId="3253"/>
    <tableColumn id="6" xr3:uid="{8375C565-88F7-1541-AC4A-A3F0FEAFD31A}" name="Πάνω από 50 ώρες" dataDxfId="3252" totalsRowDxfId="3251"/>
    <tableColumn id="7" xr3:uid="{473E99A6-42F4-AD44-9647-7E26B4F147E4}" name="Total" dataDxfId="3250" totalsRowDxfId="3249"/>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3C520C18-FFCC-CA47-A220-085BC73781F6}" name="Table16101112294854116" displayName="Table16101112294854116" ref="B103:H117" headerRowDxfId="3248" dataDxfId="3247" totalsRowDxfId="3246">
  <autoFilter ref="B103:H117" xr:uid="{F6777C5D-5683-9548-8CEA-B2E354402083}"/>
  <tableColumns count="7">
    <tableColumn id="1" xr3:uid="{3288253F-D83D-3848-AF0F-3F0C7AE28B90}" name="Κατηγορία" totalsRowLabel="Σύνολο" dataDxfId="3245"/>
    <tableColumn id="2" xr3:uid="{BCC402D4-B992-5C43-8B6D-5C311C7F7D51}" name="0 ώρες" totalsRowLabel="0,279151943" dataDxfId="3244" totalsRowDxfId="3243"/>
    <tableColumn id="3" xr3:uid="{A3626218-D1AF-894E-89F6-5EAA2FD2C087}" name="1-10 ώρες" totalsRowLabel="0,720848057" dataDxfId="3242" totalsRowDxfId="3241"/>
    <tableColumn id="4" xr3:uid="{818D2126-4249-D54C-B816-AA7138D5587B}" name="10-20 ώρες" totalsRowFunction="custom" dataDxfId="3240" totalsRowDxfId="3239">
      <totalsRowFormula>Table16101112294854116[[#Totals],[1-10 ώρες]]+Table16101112294854116[[#Totals],[0 ώρες]]</totalsRowFormula>
    </tableColumn>
    <tableColumn id="5" xr3:uid="{813A2918-9C14-B248-986B-ECE433642C3B}" name="20-50 ώρες" dataDxfId="3238" totalsRowDxfId="3237"/>
    <tableColumn id="6" xr3:uid="{DABD5670-38C3-BC46-A6AC-6F3DA6EA89AF}" name="Πάνω από 50 ώρες" dataDxfId="3236" totalsRowDxfId="3235"/>
    <tableColumn id="7" xr3:uid="{9E08DF27-4364-0E47-964E-3CD4E67F2D60}" name="Total" dataDxfId="3234" totalsRowDxfId="3233"/>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9A7B321-1E16-0346-82E1-CC01BAB8655E}" name="Table1345" displayName="Table1345" ref="B46:E52" totalsRowCount="1" headerRowDxfId="3844" dataDxfId="3843" totalsRowDxfId="3842">
  <autoFilter ref="B46:E51" xr:uid="{69A7B321-1E16-0346-82E1-CC01BAB8655E}"/>
  <tableColumns count="4">
    <tableColumn id="1" xr3:uid="{AD50ABA9-64DB-C144-94CC-B418323713B6}" name="Κατηγορία" totalsRowLabel="Σύνολο" dataDxfId="3841" totalsRowDxfId="3840"/>
    <tableColumn id="2" xr3:uid="{A0CE33AC-9175-604B-AC18-43160AA3DDDD}" name="Αριθμός απαντήσεων" totalsRowFunction="sum" dataDxfId="3839" totalsRowDxfId="3838"/>
    <tableColumn id="3" xr3:uid="{08D05216-FE54-7F44-8AE8-1111949E670D}" name="Ποσοστό στο σύνολο" totalsRowFunction="sum" dataDxfId="3837" totalsRowDxfId="3836"/>
    <tableColumn id="4" xr3:uid="{5133D37D-D918-604E-BFD1-9642C65778C8}" name="Ποσοστό στις έγκυρες απαντήσεις" totalsRowFunction="sum" dataDxfId="3835" totalsRowDxfId="3834"/>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C9E0A51F-B818-704C-9F0A-E509C0975474}" name="Table1610111213304955117" displayName="Table1610111213304955117" ref="B120:H127" headerRowDxfId="3232" dataDxfId="3231" totalsRowDxfId="3230">
  <autoFilter ref="B120:H127" xr:uid="{BEF1F1E8-FE3D-1442-8EAF-E1CD4B23C31D}"/>
  <tableColumns count="7">
    <tableColumn id="1" xr3:uid="{62EA6425-3F17-274C-8AE3-D80B5DE5AEC9}" name="Κατηγορία" totalsRowLabel="Σύνολο" dataDxfId="3229"/>
    <tableColumn id="2" xr3:uid="{54CEC7A4-6569-334A-8E7B-14AA4E9A8068}" name="0 ώρες" totalsRowLabel="0,279151943" dataDxfId="3228" totalsRowDxfId="3227"/>
    <tableColumn id="3" xr3:uid="{D4519930-8179-634E-A847-8D1B780FCC19}" name="1-10 ώρες" totalsRowLabel="0,720848057" dataDxfId="3226" totalsRowDxfId="3225"/>
    <tableColumn id="4" xr3:uid="{E67282B3-5C48-954F-A7C9-1F960C96261B}" name="10-20 ώρες" totalsRowFunction="custom" dataDxfId="3224" totalsRowDxfId="3223">
      <totalsRowFormula>Table1610111213304955117[[#Totals],[1-10 ώρες]]+Table1610111213304955117[[#Totals],[0 ώρες]]</totalsRowFormula>
    </tableColumn>
    <tableColumn id="5" xr3:uid="{198411B1-FB67-364F-A4EA-9C9D29B54A70}" name="20-50 ώρες" dataDxfId="3222" totalsRowDxfId="3221"/>
    <tableColumn id="6" xr3:uid="{E0D45AC1-7092-5B48-9D27-D3E2770E7249}" name="Πάνω από 50 ώρες" dataDxfId="3220" totalsRowDxfId="3219"/>
    <tableColumn id="7" xr3:uid="{15E2D79A-CD38-6545-979A-4E3C64193EEA}" name="Total" dataDxfId="3218" totalsRowDxfId="3217"/>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0F1B1CAC-4094-7B4F-B23B-26C89F81992D}" name="Table161011121314315056118" displayName="Table161011121314315056118" ref="B130:H135" headerRowDxfId="3216" dataDxfId="3215" totalsRowDxfId="3214">
  <autoFilter ref="B130:H135" xr:uid="{3A7E1CE5-8146-AE40-9A35-E5F420304578}"/>
  <tableColumns count="7">
    <tableColumn id="1" xr3:uid="{D6922AB8-C71B-AE4D-B2B3-24E44DB1C6C5}" name="Κατηγορία" totalsRowLabel="Σύνολο" dataDxfId="3213"/>
    <tableColumn id="2" xr3:uid="{577CFE85-7928-7941-8C91-D0371E1AB31E}" name="0 ώρες" totalsRowLabel="0,279151943" dataDxfId="3212" totalsRowDxfId="3211"/>
    <tableColumn id="3" xr3:uid="{E277378C-EC9C-784A-B9F3-F82335657BFF}" name="1-10 ώρες" totalsRowLabel="0,720848057" dataDxfId="3210" totalsRowDxfId="3209"/>
    <tableColumn id="4" xr3:uid="{851043AB-34CB-F84C-AD6A-86108FFEC6C8}" name="10-20 ώρες" totalsRowFunction="custom" dataDxfId="3208" totalsRowDxfId="3207">
      <totalsRowFormula>Table161011121314315056118[[#Totals],[1-10 ώρες]]+Table161011121314315056118[[#Totals],[0 ώρες]]</totalsRowFormula>
    </tableColumn>
    <tableColumn id="5" xr3:uid="{E8F87415-EA61-C241-AB1F-330E42EF7CD8}" name="20-50 ώρες" dataDxfId="3206" totalsRowDxfId="3205"/>
    <tableColumn id="6" xr3:uid="{AF27C8C4-2F56-B54A-9144-A070AC8CD0C3}" name="Πάνω από 50 ώρες" dataDxfId="3204" totalsRowDxfId="3203"/>
    <tableColumn id="7" xr3:uid="{1D31A1ED-C8DC-D647-9059-E94B2292CE4B}" name="Total" dataDxfId="3202" totalsRowDxfId="3201"/>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610D249B-CC3D-A645-B84C-BB660F443A6E}" name="Table1626455157119143" displayName="Table1626455157119143" ref="B10:C19" totalsRowCount="1" headerRowDxfId="3200" dataDxfId="3199" totalsRowDxfId="3198">
  <autoFilter ref="B10:C18" xr:uid="{17F8FA20-D6A5-2349-BBD9-BFBF3A8654C8}"/>
  <tableColumns count="2">
    <tableColumn id="1" xr3:uid="{BEF4651D-FB9F-FD4B-B83B-3D5EBC65AD48}" name="Κατηγορία" totalsRowLabel="Σύνολο" dataDxfId="3197" totalsRowDxfId="3196"/>
    <tableColumn id="4" xr3:uid="{5567DBDC-46DA-2E4D-97E8-EC3D9E84B940}" name="Ποσοστό στις έγκυρες απαντήσεις" dataDxfId="3195" totalsRowDxfId="3194"/>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3" xr:uid="{F274C857-51DC-684B-8CE1-041246CA7B4D}" name="Table161027465258120144" displayName="Table161027465258120144" ref="B22:D30" headerRowDxfId="3193" dataDxfId="3192" totalsRowDxfId="3191">
  <autoFilter ref="B22:D30" xr:uid="{3A5EEE1F-0787-F542-938B-6326EFD6AB01}"/>
  <tableColumns count="3">
    <tableColumn id="1" xr3:uid="{A6D19C38-0E40-E840-92A6-6FF19D65C634}" name="Κατηγορία" totalsRowLabel="Σύνολο" dataDxfId="3190"/>
    <tableColumn id="2" xr3:uid="{AD8C74DB-CA23-634C-81F8-BE1916AC7406}" name="ΑΝΤΡΑΣ" totalsRowLabel="0,279151943" dataDxfId="3189" totalsRowDxfId="3188"/>
    <tableColumn id="3" xr3:uid="{DAC3C2C3-7D2A-1C48-AD08-6EC9214F43F9}" name="ΓΥΝΑΙΚΑ" totalsRowLabel="0,720848057" dataDxfId="3187" totalsRowDxfId="3186"/>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7" xr:uid="{CDE41D39-6FEE-0840-8BB2-C93BD5AD50A9}" name="Table161027465258120144278" displayName="Table161027465258120144278" ref="B33:H41" headerRowDxfId="3185" dataDxfId="3184" totalsRowDxfId="3183">
  <autoFilter ref="B33:H41" xr:uid="{CDE41D39-6FEE-0840-8BB2-C93BD5AD50A9}"/>
  <tableColumns count="7">
    <tableColumn id="1" xr3:uid="{85A89228-B5C1-A04B-9946-A0A98047767B}" name="Κατηγορία" totalsRowLabel="Σύνολο" dataDxfId="3182"/>
    <tableColumn id="2" xr3:uid="{6843A114-326E-2A44-B7B7-21FEEE291FB3}" name="17-24" totalsRowLabel="0,279151943" dataDxfId="3181" totalsRowDxfId="3180" dataCellStyle="Per cent"/>
    <tableColumn id="3" xr3:uid="{A8F11228-604D-6A4A-A38C-A2A4573A56C5}" name="25-34" totalsRowLabel="0,720848057" dataDxfId="3179" totalsRowDxfId="3178" dataCellStyle="Per cent"/>
    <tableColumn id="4" xr3:uid="{71C48BED-7D3E-A847-8D65-893B51A2B1E6}" name="35-44" dataDxfId="3177" dataCellStyle="Per cent"/>
    <tableColumn id="5" xr3:uid="{47DD81A7-317D-FB4D-BD90-FD832C85967E}" name="45-54" dataDxfId="3176" dataCellStyle="Per cent"/>
    <tableColumn id="6" xr3:uid="{02B27722-9C8A-3447-BF76-49CFC492B581}" name="55-64" dataDxfId="3175" dataCellStyle="Per cent"/>
    <tableColumn id="7" xr3:uid="{16BFD853-97E6-0041-A567-73C538687D9D}" name="65+" dataDxfId="3174" dataCellStyle="Per cent"/>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4" xr:uid="{41502D3C-FD38-9C4F-BD49-4708A2986349}" name="Table161027465258120144278285" displayName="Table161027465258120144278285" ref="B44:O52" headerRowDxfId="3173" dataDxfId="3172" totalsRowDxfId="3171">
  <autoFilter ref="B44:O52" xr:uid="{41502D3C-FD38-9C4F-BD49-4708A2986349}"/>
  <tableColumns count="14">
    <tableColumn id="1" xr3:uid="{09AC1A59-8C54-B849-872D-4165D516F58C}" name="Κατηγορία" totalsRowLabel="Σύνολο" dataDxfId="3170"/>
    <tableColumn id="2" xr3:uid="{0D27F0B2-60AA-DE45-ADAA-8D41C56DF887}" name="ΑΝ. ΜΑΚΕΔΟΝΙΑ ΚΑΙ ΘΡΑΚΗ" totalsRowLabel="0,279151943" dataDxfId="3169" totalsRowDxfId="3168" dataCellStyle="Per cent"/>
    <tableColumn id="3" xr3:uid="{CB2F04E0-45BD-1F47-AFAC-EB8BE20052F8}" name="ΒΟΡΕΙΟ ΑΙΓΑΙΟ" totalsRowLabel="0,720848057" dataDxfId="3167" totalsRowDxfId="3166" dataCellStyle="Per cent"/>
    <tableColumn id="4" xr3:uid="{A73F2EEE-4FE0-5C42-8435-988E35D29FFB}" name="ΔΥΤΙΚΗ ΕΛΛΑΔΑ" dataDxfId="3165" dataCellStyle="Per cent"/>
    <tableColumn id="5" xr3:uid="{AE681B8A-DB88-1342-B89B-3AE2493E174D}" name="ΔΥΤΙΚΗ ΜΑΚΕΔΟΝΙΑ" dataDxfId="3164" dataCellStyle="Per cent"/>
    <tableColumn id="6" xr3:uid="{61B57E96-8505-D847-85F1-FED2736ADB42}" name="ΗΠΕΙΡΟΣ" dataDxfId="3163" dataCellStyle="Per cent"/>
    <tableColumn id="7" xr3:uid="{AACE5BE4-6F1C-1242-B0E3-1E5060CC4FEE}" name="ΘΕΣΣΑΛΙΑ" dataDxfId="3162" dataCellStyle="Per cent"/>
    <tableColumn id="8" xr3:uid="{CFCD968F-737C-4E41-9AD1-E268FF9EFFDE}" name="ΙΟΝΙΑ ΝΗΣΙΑ" dataDxfId="3161" dataCellStyle="Per cent"/>
    <tableColumn id="9" xr3:uid="{04BF04D2-5815-2048-93A3-99C4CA696983}" name="ΚΕΝΤΡΙΚΗ ΜΑΚΕΔΟΝΙΑ" dataDxfId="3160" dataCellStyle="Per cent"/>
    <tableColumn id="10" xr3:uid="{24CC7B0C-BF42-EB43-8528-F57D5FCAF417}" name="ΚΡΗΤΗ" dataDxfId="3159" dataCellStyle="Per cent"/>
    <tableColumn id="11" xr3:uid="{D05EC633-1441-D449-8233-75A3E6F89442}" name="ΝΟΤΙΟ ΑΙΓΑΙΟ" dataDxfId="3158" dataCellStyle="Per cent"/>
    <tableColumn id="12" xr3:uid="{00C496EF-53A2-9048-A432-842E1998FC65}" name="ΠΕΛΟΠΟΝΝΗΣΟΣ" dataDxfId="3157" dataCellStyle="Per cent"/>
    <tableColumn id="13" xr3:uid="{51E798D3-B52B-194F-AFC6-B672320C9053}" name="ΑΤΤΙΚΗ" dataDxfId="3156" dataCellStyle="Per cent"/>
    <tableColumn id="14" xr3:uid="{EAAC4A8A-C90E-7B4A-BDED-25CB286A0F77}" name="ΣΤΕΡΕΑ ΕΛΛΑΔΑ &amp; ΕΥΒΟΙΑ" dataDxfId="3155" dataCellStyle="Per cent"/>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1" xr:uid="{5D4C94C7-8C89-BE4F-9F05-B897B815CDA6}" name="Table161027465258120144278285292" displayName="Table161027465258120144278285292" ref="B55:H63" headerRowDxfId="3154" dataDxfId="3153" totalsRowDxfId="3152">
  <autoFilter ref="B55:H63" xr:uid="{5D4C94C7-8C89-BE4F-9F05-B897B815CDA6}"/>
  <tableColumns count="7">
    <tableColumn id="1" xr3:uid="{424D2B91-E7A8-834D-9BCE-33C59C0F7260}" name="Κατηγορία" totalsRowLabel="Σύνολο" dataDxfId="3151"/>
    <tableColumn id="2" xr3:uid="{9EA36259-AEA1-E746-B304-A9E64767D050}" name="Δημοτικό ή χαμηλότερη" totalsRowLabel="0,279151943" dataDxfId="3150" totalsRowDxfId="3149" dataCellStyle="Per cent"/>
    <tableColumn id="3" xr3:uid="{7F4824B7-8E1F-1942-9A3D-BAE7D964464B}" name="Γυμνάσιο" totalsRowLabel="0,720848057" dataDxfId="3148" totalsRowDxfId="3147" dataCellStyle="Per cent"/>
    <tableColumn id="4" xr3:uid="{0662C616-4563-DA49-B281-4AB3DA8BAB51}" name="Λύκειο" dataDxfId="3146" dataCellStyle="Per cent"/>
    <tableColumn id="5" xr3:uid="{C6A337DB-2E10-6244-918D-6316805B67BF}" name="Μεταδευτεροβάθμια" dataDxfId="3145" dataCellStyle="Per cent"/>
    <tableColumn id="6" xr3:uid="{2834694B-BEF4-8547-BB31-5E9681ECF8A1}" name="Πτυχίο τριτοβάθμιας" dataDxfId="3144" dataCellStyle="Per cent"/>
    <tableColumn id="7" xr3:uid="{79D7ABB8-E815-0B4B-B799-B6E2BD807EE4}" name="Μεταπτυχιακό" dataDxfId="3143" dataCellStyle="Per cent"/>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9" xr:uid="{4F007084-03B8-C648-B8FA-51A869D87A03}" name="Table161027465258120144300" displayName="Table161027465258120144300" ref="B66:F74" headerRowDxfId="3142" dataDxfId="3141" totalsRowDxfId="3140">
  <autoFilter ref="B66:F74" xr:uid="{4F007084-03B8-C648-B8FA-51A869D87A03}"/>
  <tableColumns count="5">
    <tableColumn id="1" xr3:uid="{F170DAF5-E37C-C94A-A7F7-9C381F4227E6}" name="Κατηγορία" totalsRowLabel="Σύνολο" dataDxfId="3139"/>
    <tableColumn id="2" xr3:uid="{41652FD3-74F1-5B4A-B3CA-F50134D28568}" name="Φοιτητής" totalsRowLabel="0,279151943" dataDxfId="3138" totalsRowDxfId="3137" dataCellStyle="Per cent"/>
    <tableColumn id="3" xr3:uid="{21E224B5-6707-1D46-8572-19BF135C4A5C}" name="Εργαζόμενος" totalsRowLabel="0,720848057" dataDxfId="3136" totalsRowDxfId="3135" dataCellStyle="Per cent"/>
    <tableColumn id="4" xr3:uid="{54540124-BBEB-8E4D-BC8A-51FE31294A32}" name="Συνταξιούχος" dataDxfId="3134" dataCellStyle="Per cent"/>
    <tableColumn id="5" xr3:uid="{B019BDB9-827C-E14E-8F51-F4A84FC91F8F}" name="Άνεργος" dataDxfId="3133" dataCellStyle="Per cent"/>
  </tableColumns>
  <tableStyleInfo name="TableStyleLight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3" xr:uid="{9E97840C-12B9-E34E-B693-6E2AD7D9CF80}" name="Table1626455157119143174" displayName="Table1626455157119143174" ref="B10:C22" headerRowDxfId="3132" dataDxfId="3131" totalsRowDxfId="3130">
  <autoFilter ref="B10:C22" xr:uid="{17F8FA20-D6A5-2349-BBD9-BFBF3A8654C8}"/>
  <sortState xmlns:xlrd2="http://schemas.microsoft.com/office/spreadsheetml/2017/richdata2" ref="B11:C22">
    <sortCondition descending="1" ref="C10:C22"/>
  </sortState>
  <tableColumns count="2">
    <tableColumn id="1" xr3:uid="{2A3A6DDA-606B-EF4C-B747-642490ECC44C}" name="Κατηγορία" totalsRowLabel="Σύνολο" dataDxfId="3129"/>
    <tableColumn id="4" xr3:uid="{6CC0E945-1909-6347-88A2-52BA983F2606}" name="Ποσοστό στις έγκυρες απαντήσεις" dataDxfId="3128" totalsRowDxfId="3127" dataCellStyle="Per cent"/>
  </tableColumns>
  <tableStyleInfo name="TableStyleLight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1" xr:uid="{74DC5A64-5B79-F140-9255-1CD624A05597}" name="Table1626455157119143174272" displayName="Table1626455157119143174272" ref="B25:D37" headerRowDxfId="3126" dataDxfId="3125" totalsRowDxfId="3124">
  <autoFilter ref="B25:D37" xr:uid="{74DC5A64-5B79-F140-9255-1CD624A05597}"/>
  <sortState xmlns:xlrd2="http://schemas.microsoft.com/office/spreadsheetml/2017/richdata2" ref="B26:C37">
    <sortCondition descending="1" ref="C10:C22"/>
  </sortState>
  <tableColumns count="3">
    <tableColumn id="1" xr3:uid="{9709E184-1AB6-424B-A734-ADB82BFF157C}" name="Κατηγορία" totalsRowLabel="Σύνολο" dataDxfId="3123"/>
    <tableColumn id="4" xr3:uid="{CA05F16A-095F-B84F-AAC3-F3F17E379AEF}" name="ΑΝΤΡΑΣ" dataDxfId="3122" totalsRowDxfId="3121" dataCellStyle="Per cent"/>
    <tableColumn id="2" xr3:uid="{4A29EABF-F101-C74E-A69A-F452966BFCD6}" name="ΓΥΝΑΙΚΑ" dataDxfId="3120" dataCellStyle="Per cent"/>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2" xr:uid="{1FBCEE3D-BE39-6948-99DE-4A987343847E}" name="Table172" displayName="Table172" ref="B76:E85" totalsRowShown="0" headerRowDxfId="3833" dataDxfId="3831" headerRowBorderDxfId="3832" tableBorderDxfId="3830">
  <autoFilter ref="B76:E85" xr:uid="{1FBCEE3D-BE39-6948-99DE-4A987343847E}"/>
  <tableColumns count="4">
    <tableColumn id="1" xr3:uid="{0B624234-18E5-BE41-848E-A35A8EE2BEE9}" name="Κατηγορία" dataDxfId="3829"/>
    <tableColumn id="2" xr3:uid="{9298E14A-D8D5-8844-B0EB-D8AA64A66FD3}" name="Αριθμός απαντήσεων" dataDxfId="3828"/>
    <tableColumn id="3" xr3:uid="{8A4F9CA9-347E-1E45-9CDA-7168760365DB}" name="Ποσοστό στο σύνολο" dataDxfId="3827"/>
    <tableColumn id="4" xr3:uid="{087B8432-3F0D-C244-BC62-714B520DDE24}" name="Ποσοστό στις έγκυρες απαντήσεις" dataDxfId="3826"/>
  </tableColumns>
  <tableStyleInfo name="TableStyleLight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8" xr:uid="{77552541-A991-5A43-894B-28F7051E001B}" name="Table1626455157119143174272279" displayName="Table1626455157119143174272279" ref="B40:H52" headerRowDxfId="3119" dataDxfId="3118" totalsRowDxfId="3117">
  <autoFilter ref="B40:H52" xr:uid="{77552541-A991-5A43-894B-28F7051E001B}"/>
  <sortState xmlns:xlrd2="http://schemas.microsoft.com/office/spreadsheetml/2017/richdata2" ref="B41:C52">
    <sortCondition descending="1" ref="C10:C22"/>
  </sortState>
  <tableColumns count="7">
    <tableColumn id="1" xr3:uid="{93043693-E8B2-FC47-99E8-F7DDDB212790}" name="Κατηγορία" totalsRowLabel="Σύνολο" dataDxfId="3116"/>
    <tableColumn id="4" xr3:uid="{E4C3697D-AD83-ED4F-98E2-DA1780437268}" name="17-24" dataDxfId="3115" totalsRowDxfId="3114" dataCellStyle="Per cent"/>
    <tableColumn id="2" xr3:uid="{92D850D7-56AD-8248-AA71-8A12F1944B41}" name="25-34" dataDxfId="3113" dataCellStyle="Per cent"/>
    <tableColumn id="3" xr3:uid="{DCE74291-9B38-7C4A-9EBC-D9E7F38C9039}" name="35-44" dataDxfId="3112" dataCellStyle="Per cent"/>
    <tableColumn id="5" xr3:uid="{D7FF537D-F065-A243-90A7-408155B2E926}" name="45-54" dataDxfId="3111" dataCellStyle="Per cent"/>
    <tableColumn id="6" xr3:uid="{9894499C-4507-B443-9768-1D9CE4C92A80}" name="55-64" dataDxfId="3110" dataCellStyle="Per cent"/>
    <tableColumn id="7" xr3:uid="{7701AE9B-9704-E242-82EC-47B6951CDA07}" name="65+" dataDxfId="3109" dataCellStyle="Per cent"/>
  </tableColumns>
  <tableStyleInfo name="TableStyleLight1"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5" xr:uid="{24A8B6CF-FA3A-2F4D-A302-DC24B9E09CA3}" name="Table1626455157119143174272279286" displayName="Table1626455157119143174272279286" ref="B55:O67" headerRowDxfId="3108" dataDxfId="3107" totalsRowDxfId="3106">
  <autoFilter ref="B55:O67" xr:uid="{24A8B6CF-FA3A-2F4D-A302-DC24B9E09CA3}"/>
  <sortState xmlns:xlrd2="http://schemas.microsoft.com/office/spreadsheetml/2017/richdata2" ref="B56:O67">
    <sortCondition descending="1" ref="C55:C67"/>
  </sortState>
  <tableColumns count="14">
    <tableColumn id="1" xr3:uid="{2AE7A983-06C6-544D-AABF-A0C84408A623}" name="Κατηγορία" totalsRowLabel="Σύνολο" dataDxfId="3105"/>
    <tableColumn id="4" xr3:uid="{37CE7BF4-3B1E-5B4F-8930-4674795830D2}" name="ΑΝ. ΜΑΚΕΔΟΝΙΑ ΚΑΙ ΘΡΑΚΗ" dataDxfId="3104" totalsRowDxfId="3103" dataCellStyle="Per cent"/>
    <tableColumn id="2" xr3:uid="{7A51B776-46A4-0A46-8B2F-90CA669FE97C}" name="ΒΟΡΕΙΟ ΑΙΓΑΙΟ" dataDxfId="3102" dataCellStyle="Per cent"/>
    <tableColumn id="3" xr3:uid="{A667B0A2-44E5-5248-901C-1A404E296CC6}" name="ΔΥΤΙΚΗ ΕΛΛΑΔΑ" dataDxfId="3101" dataCellStyle="Per cent"/>
    <tableColumn id="5" xr3:uid="{7748D8D6-0DD9-D44C-A246-CF60AE578022}" name="ΔΥΤΙΚΗ ΜΑΚΕΔΟΝΙΑ" dataDxfId="3100" dataCellStyle="Per cent"/>
    <tableColumn id="6" xr3:uid="{E600F766-A2E3-EC4D-BEAA-C9BE30B6CC66}" name="ΗΠΕΙΡΟΣ" dataDxfId="3099" dataCellStyle="Per cent"/>
    <tableColumn id="7" xr3:uid="{F02C2079-217F-A946-8F83-D5F1642A1824}" name="ΘΕΣΣΑΛΙΑ" dataDxfId="3098" dataCellStyle="Per cent"/>
    <tableColumn id="8" xr3:uid="{396CD2FC-CEE7-8543-89D3-D46951641AE0}" name="ΙΟΝΙΑ ΝΗΣΙΑ" dataDxfId="3097" dataCellStyle="Per cent"/>
    <tableColumn id="9" xr3:uid="{DBFBABE3-89A3-CE40-A7AB-0237901BEDCB}" name="ΚΕΝΤΡΙΚΗ ΜΑΚΕΔΟΝΙΑ" dataDxfId="3096" dataCellStyle="Per cent"/>
    <tableColumn id="10" xr3:uid="{B4D7A022-D87E-7C4D-AFD5-40DFB0EFBA78}" name="ΚΡΗΤΗ" dataDxfId="3095" dataCellStyle="Per cent"/>
    <tableColumn id="11" xr3:uid="{564C3A8C-5EE2-D749-9906-9B0737DFCFC2}" name="ΝΟΤΙΟ ΑΙΓΑΙΟ" dataDxfId="3094" dataCellStyle="Per cent"/>
    <tableColumn id="12" xr3:uid="{3A1FDF9F-C5A8-4048-AB46-65FDA29C54DB}" name="ΠΕΛΟΠΟΝΝΗΣΟΣ" dataDxfId="3093" dataCellStyle="Per cent"/>
    <tableColumn id="13" xr3:uid="{5F096A22-B3FF-8349-A590-59B85DB63315}" name="ΑΤΤΙΚΗ" dataDxfId="3092" dataCellStyle="Per cent"/>
    <tableColumn id="14" xr3:uid="{A0086556-814D-0642-B5ED-5FE7BA3E45C9}" name="ΣΤΕΡΕΑ ΕΛΛΑΔΑ &amp; ΕΥΒΟΙΑ" dataDxfId="3091" dataCellStyle="Per cent"/>
  </tableColumns>
  <tableStyleInfo name="TableStyleLight1"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2" xr:uid="{A7C2B4DA-1704-E94C-8B14-20AFBDF5DC01}" name="Table1626455157119143174272279293" displayName="Table1626455157119143174272279293" ref="B70:H82" headerRowDxfId="3090" dataDxfId="3089" totalsRowDxfId="3088">
  <autoFilter ref="B70:H82" xr:uid="{A7C2B4DA-1704-E94C-8B14-20AFBDF5DC01}"/>
  <sortState xmlns:xlrd2="http://schemas.microsoft.com/office/spreadsheetml/2017/richdata2" ref="B71:C82">
    <sortCondition descending="1" ref="C10:C22"/>
  </sortState>
  <tableColumns count="7">
    <tableColumn id="1" xr3:uid="{CF97E794-AB17-B54C-9C6A-5A3D28D607B4}" name="Κατηγορία" totalsRowLabel="Σύνολο" dataDxfId="3087"/>
    <tableColumn id="4" xr3:uid="{7557D99F-0FB3-4D43-B947-439A29A5F310}" name="Δημοτικό ή χαμηλότερη" dataDxfId="3086" totalsRowDxfId="3085" dataCellStyle="Per cent"/>
    <tableColumn id="2" xr3:uid="{020374F0-B3F8-C742-AAF8-B031F8CC986F}" name="Γυμνάσιο" dataDxfId="3084" dataCellStyle="Per cent"/>
    <tableColumn id="3" xr3:uid="{A1935528-FBAD-0644-96A5-1516F7AB38BE}" name="Λύκειο" dataDxfId="3083" dataCellStyle="Per cent"/>
    <tableColumn id="5" xr3:uid="{DE45B37D-D911-5343-89B2-192E841384B6}" name="Μεταδευτεροβάθμια" dataDxfId="3082" dataCellStyle="Per cent"/>
    <tableColumn id="6" xr3:uid="{31087A1C-EDDE-1247-AD2B-AD1D344CBB82}" name="Πτυχίο τριτοβάθμιας" dataDxfId="3081" dataCellStyle="Per cent"/>
    <tableColumn id="7" xr3:uid="{2690C853-95CE-D844-93B8-7869C6FE6EC1}" name="Μεταπτυχιακό" dataDxfId="3080" dataCellStyle="Per cent"/>
  </tableColumns>
  <tableStyleInfo name="TableStyleLight1"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0" xr:uid="{97CA7D14-90D7-E643-AEF1-DF706145D48F}" name="Table1626455157119143174272301" displayName="Table1626455157119143174272301" ref="B85:F97" headerRowDxfId="3079" dataDxfId="3078" totalsRowDxfId="3077">
  <autoFilter ref="B85:F97" xr:uid="{97CA7D14-90D7-E643-AEF1-DF706145D48F}"/>
  <sortState xmlns:xlrd2="http://schemas.microsoft.com/office/spreadsheetml/2017/richdata2" ref="B86:C97">
    <sortCondition descending="1" ref="C10:C22"/>
  </sortState>
  <tableColumns count="5">
    <tableColumn id="1" xr3:uid="{F506BFBC-010D-CB4B-BF7C-BBD7A88E84F2}" name="Κατηγορία" totalsRowLabel="Σύνολο" dataDxfId="3076"/>
    <tableColumn id="4" xr3:uid="{92961691-81F9-D848-8558-1C90110B3FC7}" name="Φοιτητής" dataDxfId="3075" totalsRowDxfId="3074" dataCellStyle="Per cent"/>
    <tableColumn id="2" xr3:uid="{23EBDE8F-A9BF-5243-A9C2-0DA0F52B475B}" name="Εργαζόμενος" dataDxfId="3073" dataCellStyle="Per cent"/>
    <tableColumn id="3" xr3:uid="{1B0D8345-7684-5240-A52D-404490355C2A}" name="Συνταξιούχος" dataDxfId="3072" dataCellStyle="Per cent"/>
    <tableColumn id="5" xr3:uid="{09098C6D-2613-6E4A-93A5-8D3EF3153A5A}" name="Άνεργος" dataDxfId="3071" dataCellStyle="Per cent"/>
  </tableColumns>
  <tableStyleInfo name="TableStyleLight1"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D2BA279A-21D0-7C4B-80CA-39C4B7C54B38}" name="Table1626" displayName="Table1626" ref="B10:E15" totalsRowCount="1" headerRowDxfId="3070" dataDxfId="3069" totalsRowDxfId="3068">
  <autoFilter ref="B10:E14" xr:uid="{7D381BFF-16EF-1742-BC3C-85529CE7D3F1}"/>
  <tableColumns count="4">
    <tableColumn id="1" xr3:uid="{E8B26749-5561-1E48-A0A1-6780660EE651}" name="Κατηγορία" totalsRowLabel="Σύνολο" dataDxfId="3067" totalsRowDxfId="3066"/>
    <tableColumn id="2" xr3:uid="{939D5C8B-FCB7-194B-991E-AFED896DBAE4}" name="Αριθμός απαντήσεων" totalsRowFunction="custom" dataDxfId="3065" totalsRowDxfId="3064">
      <totalsRowFormula>C13+C14</totalsRowFormula>
    </tableColumn>
    <tableColumn id="3" xr3:uid="{5F8C2851-17C8-F144-B78B-BCED0152306C}" name="Ποσοστό στο σύνολο" totalsRowFunction="custom" dataDxfId="3063" totalsRowDxfId="3062">
      <totalsRowFormula>D13+D14</totalsRowFormula>
    </tableColumn>
    <tableColumn id="4" xr3:uid="{2BC1CAD5-0EAE-1D46-AB47-705EEC46B2D6}" name="Ποσοστό στις έγκυρες απαντήσεις" totalsRowFunction="custom" dataDxfId="3061" totalsRowDxfId="3060">
      <totalsRowFormula>E13+E14</totalsRowFormula>
    </tableColumn>
  </tableColumns>
  <tableStyleInfo name="TableStyleLight1"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634B4B0-5F9B-4F4D-AD22-BF0972031F6D}" name="Table161027" displayName="Table161027" ref="B18:E21" headerRowDxfId="3059" dataDxfId="3058" totalsRowDxfId="3057">
  <autoFilter ref="B18:E21" xr:uid="{87E1E710-007F-F849-8A75-170A71490A67}"/>
  <tableColumns count="4">
    <tableColumn id="1" xr3:uid="{293D275C-3B88-CD43-9E8A-4FBFE2B14B08}" name="Κατηγορία" totalsRowLabel="Σύνολο" dataDxfId="3056"/>
    <tableColumn id="2" xr3:uid="{C84D9C21-A474-0649-9FF5-459D8964FC2E}" name="Ναι" totalsRowLabel="0,279151943" dataDxfId="3055" totalsRowDxfId="3054"/>
    <tableColumn id="3" xr3:uid="{6CBFDEEB-40F6-1645-9A44-D9DE16E2B6D7}" name="Όχι" totalsRowLabel="0,720848057" dataDxfId="3053" totalsRowDxfId="3052"/>
    <tableColumn id="4" xr3:uid="{33F158E7-B65B-E042-A778-B2A481B5198A}" name="Σύνολο" totalsRowFunction="custom" dataDxfId="3051" totalsRowDxfId="3050">
      <totalsRowFormula>Table161027[[#Totals],[Όχι]]+Table161027[[#Totals],[Ναι]]</totalsRowFormula>
    </tableColumn>
  </tableColumns>
  <tableStyleInfo name="TableStyleLight1"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CA1FE50B-E5DE-F642-A5E4-340F98D61ACB}" name="Table16101128" displayName="Table16101128" ref="B24:E31" headerRowDxfId="3049" dataDxfId="3048" totalsRowDxfId="3047">
  <autoFilter ref="B24:E31" xr:uid="{03EA36FB-AE73-7946-A964-C5F55AC669A3}"/>
  <tableColumns count="4">
    <tableColumn id="1" xr3:uid="{DABCA508-E792-D44F-AB7A-C2A517824833}" name="Κατηγορία" totalsRowLabel="Σύνολο" dataDxfId="3046"/>
    <tableColumn id="2" xr3:uid="{76CFD033-782B-3E41-9E57-0B6E7E3A5E81}" name="Ναι" totalsRowLabel="0,279151943" dataDxfId="3045" totalsRowDxfId="3044"/>
    <tableColumn id="3" xr3:uid="{56AADF43-2C08-0440-BEDA-1B3E3D2910EA}" name="Όχι" totalsRowLabel="0,720848057" dataDxfId="3043" totalsRowDxfId="3042"/>
    <tableColumn id="4" xr3:uid="{968745C0-31CE-8941-B56E-7347ED4694E8}" name="Σύνολο" totalsRowFunction="custom" dataDxfId="3041" totalsRowDxfId="3040">
      <totalsRowFormula>Table16101128[[#Totals],[Όχι]]+Table16101128[[#Totals],[Ναι]]</totalsRowFormula>
    </tableColumn>
  </tableColumns>
  <tableStyleInfo name="TableStyleLight1"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5B450373-BDAA-1448-A60D-B79F14DC23A9}" name="Table1610111229" displayName="Table1610111229" ref="B34:E48" headerRowDxfId="3039" dataDxfId="3038" totalsRowDxfId="3037">
  <autoFilter ref="B34:E48" xr:uid="{AA70B142-D749-144C-A689-18ACAC56012A}"/>
  <tableColumns count="4">
    <tableColumn id="1" xr3:uid="{90C61803-1417-4548-989F-3B9015331825}" name="Κατηγορία" totalsRowLabel="Σύνολο" dataDxfId="3036"/>
    <tableColumn id="2" xr3:uid="{A3967227-388B-8740-9DB2-DDB36A3E187B}" name="Ναι" totalsRowLabel="0,279151943" dataDxfId="3035" totalsRowDxfId="3034"/>
    <tableColumn id="3" xr3:uid="{6AD1C876-E75B-9B49-BC10-9E00022FC802}" name="Όχι" totalsRowLabel="0,720848057" dataDxfId="3033" totalsRowDxfId="3032"/>
    <tableColumn id="4" xr3:uid="{37457F93-BFB1-714C-929A-0982EC1F2E08}" name="Σύνολο" totalsRowFunction="custom" dataDxfId="3031" totalsRowDxfId="3030">
      <totalsRowFormula>Table1610111229[[#Totals],[Όχι]]+Table1610111229[[#Totals],[Ναι]]</totalsRowFormula>
    </tableColumn>
  </tableColumns>
  <tableStyleInfo name="TableStyleLight1"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D67D966A-84B6-2F4A-B8A4-D6123A368962}" name="Table161011121330" displayName="Table161011121330" ref="B51:E58" headerRowDxfId="3029" dataDxfId="3028" totalsRowDxfId="3027">
  <autoFilter ref="B51:E58" xr:uid="{2D8CB7DA-1FFE-074E-BE94-B801A25C5AB7}"/>
  <tableColumns count="4">
    <tableColumn id="1" xr3:uid="{5349F827-6A08-EA48-86B2-BF0A6101D570}" name="Κατηγορία" totalsRowLabel="Σύνολο" dataDxfId="3026"/>
    <tableColumn id="2" xr3:uid="{932D2E04-2688-FE4A-8546-F7F316EB0E83}" name="Ναι" totalsRowLabel="0,279151943" dataDxfId="3025" totalsRowDxfId="3024"/>
    <tableColumn id="3" xr3:uid="{94165AC8-EAA8-DC45-B153-11C54DFBCF1F}" name="Όχι" totalsRowLabel="0,720848057" dataDxfId="3023" totalsRowDxfId="3022"/>
    <tableColumn id="4" xr3:uid="{E56DB5AA-8583-4444-8F53-B2CB8E24D171}" name="Σύνολο" totalsRowFunction="custom" dataDxfId="3021" totalsRowDxfId="3020">
      <totalsRowFormula>Table161011121330[[#Totals],[Όχι]]+Table161011121330[[#Totals],[Ναι]]</totalsRowFormula>
    </tableColumn>
  </tableColumns>
  <tableStyleInfo name="TableStyleLight1"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19783517-0418-434E-9974-46798C98E610}" name="Table16101112131431" displayName="Table16101112131431" ref="B61:E66" headerRowDxfId="3019" dataDxfId="3018" totalsRowDxfId="3017">
  <autoFilter ref="B61:E66" xr:uid="{74C5A53D-C4C4-EB49-8A35-D5FA4A02B5F7}"/>
  <tableColumns count="4">
    <tableColumn id="1" xr3:uid="{C604E737-5E4E-3C4D-8285-54B066DBE0AD}" name="Κατηγορία" totalsRowLabel="Σύνολο" dataDxfId="3016"/>
    <tableColumn id="2" xr3:uid="{297DBA1E-1AA3-CE4F-ACCC-3A627315BCF6}" name="Ναι" totalsRowLabel="0,279151943" dataDxfId="3015" totalsRowDxfId="3014"/>
    <tableColumn id="3" xr3:uid="{0C932D89-E3DB-CA45-9305-B6E5B5F8EAF3}" name="Όχι" totalsRowLabel="0,720848057" dataDxfId="3013" totalsRowDxfId="3012"/>
    <tableColumn id="4" xr3:uid="{B3CFDBF2-CA2F-8F44-BDD6-CBFC7E0EBD58}" name="Σύνολο" totalsRowFunction="custom" dataDxfId="3011" totalsRowDxfId="3010">
      <totalsRowFormula>Table16101112131431[[#Totals],[Όχι]]+Table16101112131431[[#Totals],[Ναι]]</totalsRowFormula>
    </tableColumn>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43D862D-1707-874A-9791-0DEA4DFD655B}" name="Table16" displayName="Table16" ref="B10:E15" totalsRowCount="1" headerRowDxfId="3825" dataDxfId="3824" totalsRowDxfId="3823">
  <autoFilter ref="B10:E14" xr:uid="{7D381BFF-16EF-1742-BC3C-85529CE7D3F1}"/>
  <tableColumns count="4">
    <tableColumn id="1" xr3:uid="{AF681790-4FCB-B447-9FB3-E1B1F61D0F7D}" name="Κατηγορία" totalsRowLabel="Σύνολο" dataDxfId="3822" totalsRowDxfId="3821"/>
    <tableColumn id="2" xr3:uid="{25F1C6C2-CE1A-7B45-8214-222DD1524DDE}" name="Αριθμός απαντήσεων" totalsRowFunction="custom" dataDxfId="3820" totalsRowDxfId="3819">
      <totalsRowFormula>C13+C14</totalsRowFormula>
    </tableColumn>
    <tableColumn id="3" xr3:uid="{87BDDD61-79C9-024E-82DD-7AB77B05C08E}" name="Ποσοστό στο σύνολο" totalsRowFunction="custom" dataDxfId="3818" totalsRowDxfId="3817">
      <totalsRowFormula>D13+D14</totalsRowFormula>
    </tableColumn>
    <tableColumn id="4" xr3:uid="{84F4F340-968A-1246-B65F-8E81D53490E2}" name="Ποσοστό στις έγκυρες απαντήσεις" totalsRowFunction="custom" dataDxfId="3816" totalsRowDxfId="3815">
      <totalsRowFormula>E13+E14</totalsRowFormula>
    </tableColumn>
  </tableColumns>
  <tableStyleInfo name="TableStyleLight1"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EC4B178-BA7A-C045-A19B-2A5C1A639A41}" name="Table16267" displayName="Table16267" ref="B10:E16" totalsRowCount="1" headerRowDxfId="3009" dataDxfId="3008" totalsRowDxfId="3007">
  <autoFilter ref="B10:E15" xr:uid="{7D381BFF-16EF-1742-BC3C-85529CE7D3F1}"/>
  <tableColumns count="4">
    <tableColumn id="1" xr3:uid="{556702B4-F4A5-3B46-8B35-2FD2827A7370}" name="Κατηγορία" totalsRowLabel="Σύνολο" dataDxfId="3006" totalsRowDxfId="3005"/>
    <tableColumn id="2" xr3:uid="{261FC963-F277-C04E-B934-358AF553A606}" name="Αριθμός απαντήσεων" totalsRowFunction="custom" dataDxfId="3004" totalsRowDxfId="3003">
      <totalsRowFormula>C14+C15</totalsRowFormula>
    </tableColumn>
    <tableColumn id="3" xr3:uid="{795A35F6-3518-0A48-8C9B-DC73BD7A5D44}" name="Ποσοστό στο σύνολο" totalsRowFunction="custom" dataDxfId="3002" totalsRowDxfId="3001">
      <totalsRowFormula>D14+D15</totalsRowFormula>
    </tableColumn>
    <tableColumn id="4" xr3:uid="{EFDFE039-6F95-A54A-B241-4BCA372BA4D2}" name="Ποσοστό στις έγκυρες απαντήσεις" totalsRowFunction="custom" dataDxfId="3000" totalsRowDxfId="2999">
      <totalsRowFormula>E14+E15</totalsRowFormula>
    </tableColumn>
  </tableColumns>
  <tableStyleInfo name="TableStyleLight1"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AAD3A43-EFE6-C440-BABB-9493B3A443D4}" name="Table1610278" displayName="Table1610278" ref="B19:F22" headerRowDxfId="2998" dataDxfId="2997" totalsRowDxfId="2996">
  <autoFilter ref="B19:F22" xr:uid="{87E1E710-007F-F849-8A75-170A71490A67}"/>
  <tableColumns count="5">
    <tableColumn id="1" xr3:uid="{69915529-97B7-5049-A327-5920A997721D}" name="Κατηγορία" totalsRowLabel="Σύνολο" dataDxfId="2995"/>
    <tableColumn id="5" xr3:uid="{707F4E62-2DBA-6A42-9342-5AEC57C796D3}" name="Συνδρομή" dataDxfId="2994" dataCellStyle="Per cent"/>
    <tableColumn id="2" xr3:uid="{2F4236A1-0D9B-944C-AE75-955239D681E6}" name="Κατά περίπτωση" totalsRowLabel="0,279151943" dataDxfId="2993" totalsRowDxfId="2992" dataCellStyle="Per cent"/>
    <tableColumn id="3" xr3:uid="{BA21517C-C8B5-1D49-8642-AD5DDB4DCC6D}" name="Τόσο με συνδρομή, όσο και κατά περίπτωση" totalsRowLabel="0,720848057" dataDxfId="2991" totalsRowDxfId="2990" dataCellStyle="Per cent"/>
    <tableColumn id="4" xr3:uid="{10603003-960F-4641-A5F5-1AA9CC12D494}" name="Σύνολο" totalsRowFunction="custom" dataDxfId="2989" totalsRowDxfId="2988" dataCellStyle="Per cent">
      <totalsRowFormula>Table1610278[[#Totals],[Τόσο με συνδρομή, όσο και κατά περίπτωση]]+Table1610278[[#Totals],[Κατά περίπτωση]]</totalsRowFormula>
    </tableColumn>
  </tableColumns>
  <tableStyleInfo name="TableStyleLight1"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AEEADAC-D150-D748-8B25-F592E1ADFE94}" name="Table161011289" displayName="Table161011289" ref="B25:F32" headerRowDxfId="2987" dataDxfId="2986" totalsRowDxfId="2985">
  <autoFilter ref="B25:F32" xr:uid="{03EA36FB-AE73-7946-A964-C5F55AC669A3}"/>
  <tableColumns count="5">
    <tableColumn id="1" xr3:uid="{96021DCC-5CEE-6745-BA6D-BBFDC107CEBA}" name="Κατηγορία" totalsRowLabel="Σύνολο" dataDxfId="2984"/>
    <tableColumn id="2" xr3:uid="{D7AA24A7-2E85-344A-9BE4-E02FE9889AF6}" name="Συνδρομή" totalsRowLabel="0,279151943" dataDxfId="2983" totalsRowDxfId="2982"/>
    <tableColumn id="3" xr3:uid="{D134BB03-5BA2-3B47-814E-6D50128F1C4A}" name="Κατά περίπτωση" totalsRowLabel="0,720848057" dataDxfId="2981" totalsRowDxfId="2980"/>
    <tableColumn id="4" xr3:uid="{7180943B-FCE1-2B49-9E1B-B27FB008BE17}" name="Τόσο με συνδρομή, όσο και κατά περίπτωση" totalsRowFunction="custom" dataDxfId="2979" totalsRowDxfId="2978">
      <totalsRowFormula>Table161011289[[#Totals],[Κατά περίπτωση]]+Table161011289[[#Totals],[Συνδρομή]]</totalsRowFormula>
    </tableColumn>
    <tableColumn id="5" xr3:uid="{B0BF6DDA-266A-B94F-AB47-AC219E152225}" name="Σύνολο" dataDxfId="2977" totalsRowDxfId="2976"/>
  </tableColumns>
  <tableStyleInfo name="TableStyleLight1"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D0247658-1B04-EB4E-8052-7F6A7B5225BC}" name="Table161011122915" displayName="Table161011122915" ref="B35:F49" headerRowDxfId="2975" dataDxfId="2974" totalsRowDxfId="2973">
  <autoFilter ref="B35:F49" xr:uid="{AA70B142-D749-144C-A689-18ACAC56012A}"/>
  <tableColumns count="5">
    <tableColumn id="1" xr3:uid="{33083103-347E-FA46-BCD5-E6A887A2FFD5}" name="Κατηγορία" totalsRowLabel="Σύνολο" dataDxfId="2972"/>
    <tableColumn id="2" xr3:uid="{0D750D2B-F501-7B47-87C2-77A0813FEC78}" name="Συνδρομή" totalsRowLabel="0,279151943" dataDxfId="2971" totalsRowDxfId="2970"/>
    <tableColumn id="3" xr3:uid="{FB06CF92-911B-2447-AA16-978A2E2325AC}" name="Κατά περίπτωση" totalsRowLabel="0,720848057" dataDxfId="2969" totalsRowDxfId="2968"/>
    <tableColumn id="4" xr3:uid="{5AEFF58D-9F2C-8F41-A50E-D0BD7B955513}" name="Τόσο με συνδρομή, όσο και κατά περίπτωση" totalsRowFunction="custom" dataDxfId="2967" totalsRowDxfId="2966">
      <totalsRowFormula>Table161011122915[[#Totals],[Κατά περίπτωση]]+Table161011122915[[#Totals],[Συνδρομή]]</totalsRowFormula>
    </tableColumn>
    <tableColumn id="5" xr3:uid="{3CE9DF9D-1197-2646-81BA-7702815FD85F}" name="Σύνολο" dataDxfId="2965" totalsRowDxfId="2964"/>
  </tableColumns>
  <tableStyleInfo name="TableStyleLight1"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A360D64-2040-FE47-811E-8AC2813521A0}" name="Table16101112133016" displayName="Table16101112133016" ref="B52:F59" headerRowDxfId="2963" dataDxfId="2962" totalsRowDxfId="2961">
  <autoFilter ref="B52:F59" xr:uid="{2D8CB7DA-1FFE-074E-BE94-B801A25C5AB7}"/>
  <tableColumns count="5">
    <tableColumn id="1" xr3:uid="{1C36FDAC-D84C-1145-97BA-2A232C4FE35F}" name="Κατηγορία" totalsRowLabel="Σύνολο" dataDxfId="2960"/>
    <tableColumn id="2" xr3:uid="{4B2F53FC-41D2-9F45-87F1-1E3B2F228944}" name="Συνδρομή" totalsRowLabel="0,279151943" dataDxfId="2959" totalsRowDxfId="2958"/>
    <tableColumn id="3" xr3:uid="{1BCD6A62-88C9-8042-B5AE-BB4517BA0B76}" name="Κατά περίπτωση" totalsRowLabel="0,720848057" dataDxfId="2957" totalsRowDxfId="2956"/>
    <tableColumn id="4" xr3:uid="{8E7F674F-A8F2-1E4A-9A65-A5604FCD53B2}" name="Τόσο με συνδρομή, όσο και κατά περίπτωση" totalsRowFunction="custom" dataDxfId="2955" totalsRowDxfId="2954">
      <totalsRowFormula>Table16101112133016[[#Totals],[Κατά περίπτωση]]+Table16101112133016[[#Totals],[Συνδρομή]]</totalsRowFormula>
    </tableColumn>
    <tableColumn id="5" xr3:uid="{BAB5021A-866A-3A44-8602-007AC9E2262B}" name="Σύνολο" dataDxfId="2953" totalsRowDxfId="2952"/>
  </tableColumns>
  <tableStyleInfo name="TableStyleLight1"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9899C742-FB59-1248-99D0-B68FD73C6751}" name="Table1610111213143117" displayName="Table1610111213143117" ref="B62:F67" headerRowDxfId="2951" dataDxfId="2950" totalsRowDxfId="2949">
  <autoFilter ref="B62:F67" xr:uid="{74C5A53D-C4C4-EB49-8A35-D5FA4A02B5F7}"/>
  <tableColumns count="5">
    <tableColumn id="1" xr3:uid="{946BB089-1EF9-DB43-909E-9BD818AF0ECC}" name="Κατηγορία" totalsRowLabel="Σύνολο" dataDxfId="2948"/>
    <tableColumn id="2" xr3:uid="{BDA7B659-8CDB-964D-9DD8-D438F739C050}" name="Συνδρομή" totalsRowLabel="0,279151943" dataDxfId="2947" totalsRowDxfId="2946"/>
    <tableColumn id="3" xr3:uid="{7510EA43-9642-B241-9D24-E806B874A985}" name="Κατά περίπτωση" totalsRowLabel="0,720848057" dataDxfId="2945" totalsRowDxfId="2944"/>
    <tableColumn id="4" xr3:uid="{C1983CDB-04F9-5240-8831-02EFA257B751}" name="Τόσο με συνδρομή, όσο και κατά περίπτωση" totalsRowFunction="custom" dataDxfId="2943" totalsRowDxfId="2942">
      <totalsRowFormula>Table1610111213143117[[#Totals],[Κατά περίπτωση]]+Table1610111213143117[[#Totals],[Συνδρομή]]</totalsRowFormula>
    </tableColumn>
    <tableColumn id="5" xr3:uid="{433073D4-8EAC-C542-A755-49E61BD4B0F2}" name="Σύνολο" dataDxfId="2941" totalsRowDxfId="2940"/>
  </tableColumns>
  <tableStyleInfo name="TableStyleLight1"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3FEB5F4-C18F-0F45-BD11-991E80B26A4D}" name="Table1626718" displayName="Table1626718" ref="B10:E18" totalsRowCount="1" headerRowDxfId="2939" dataDxfId="2938" totalsRowDxfId="2937">
  <autoFilter ref="B10:E17" xr:uid="{7D381BFF-16EF-1742-BC3C-85529CE7D3F1}"/>
  <tableColumns count="4">
    <tableColumn id="1" xr3:uid="{F8D5FFC7-6AE7-1340-8836-CB4868195154}" name="Κατηγορία" totalsRowLabel="Σύνολο" dataDxfId="2936" totalsRowDxfId="2935"/>
    <tableColumn id="2" xr3:uid="{66B326C0-7B55-AC40-879A-9695B9EC2F20}" name="Αριθμός απαντήσεων" totalsRowFunction="custom" dataDxfId="2934" totalsRowDxfId="2933">
      <totalsRowFormula>C16+C17</totalsRowFormula>
    </tableColumn>
    <tableColumn id="3" xr3:uid="{51D4EF17-2679-6A4A-83AE-0E8E480D8032}" name="Ποσοστό στο σύνολο" totalsRowFunction="custom" dataDxfId="2932" totalsRowDxfId="2931">
      <totalsRowFormula>D16+D17</totalsRowFormula>
    </tableColumn>
    <tableColumn id="4" xr3:uid="{1D2612AA-C39B-974D-B329-EB8F57A71DE8}" name="Ποσοστό στις έγκυρες απαντήσεις" totalsRowFunction="custom" dataDxfId="2930" totalsRowDxfId="2929">
      <totalsRowFormula>E16+E17</totalsRowFormula>
    </tableColumn>
  </tableColumns>
  <tableStyleInfo name="TableStyleLight1"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DA15A3F4-4199-394A-8DCA-C587D2107124}" name="Table161027819" displayName="Table161027819" ref="B21:H24" headerRowDxfId="2928" dataDxfId="2927" totalsRowDxfId="2926">
  <autoFilter ref="B21:H24" xr:uid="{87E1E710-007F-F849-8A75-170A71490A67}"/>
  <tableColumns count="7">
    <tableColumn id="1" xr3:uid="{7EA5684A-D7AB-6D42-B8B0-6C6654C0E5BC}" name="Κατηγορία" totalsRowLabel="Σύνολο" dataDxfId="2925"/>
    <tableColumn id="6" xr3:uid="{E2F34192-72C9-924E-9180-94140BB218CC}" name="Συχνότερα από 1 φορά το μήνα" dataDxfId="2924" dataCellStyle="Per cent"/>
    <tableColumn id="7" xr3:uid="{64045E43-30C7-8140-B9A5-A781D3B00C36}" name="Μηνιαία" dataDxfId="2923" dataCellStyle="Per cent"/>
    <tableColumn id="5" xr3:uid="{EA3E108C-D2F0-6D4D-8E00-4F162F59FCA4}" name="Τριμηνιαία" dataDxfId="2922" dataCellStyle="Per cent"/>
    <tableColumn id="2" xr3:uid="{AE3CE17A-B1FC-E244-90A4-DD25F883AE84}" name="Ετήσια" totalsRowLabel="0,279151943" dataDxfId="2921" totalsRowDxfId="2920" dataCellStyle="Per cent"/>
    <tableColumn id="3" xr3:uid="{6C04E57D-829C-B642-84BE-ADD292943A7B}" name="Σπανιότερα" totalsRowLabel="0,720848057" dataDxfId="2919" totalsRowDxfId="2918" dataCellStyle="Per cent"/>
    <tableColumn id="4" xr3:uid="{DED3A5A9-315B-AE41-8118-22D215ABA75E}" name="Σύνολο" totalsRowFunction="custom" dataDxfId="2917" totalsRowDxfId="2916" dataCellStyle="Per cent">
      <totalsRowFormula>Table161027819[[#Totals],[Σπανιότερα]]+Table161027819[[#Totals],[Ετήσια]]</totalsRowFormula>
    </tableColumn>
  </tableColumns>
  <tableStyleInfo name="TableStyleLight1"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B9AB7895-1176-3349-A8C4-5F5CC1C84245}" name="Table16101128920" displayName="Table16101128920" ref="B27:H34" headerRowDxfId="2915" dataDxfId="2914" totalsRowDxfId="2913">
  <autoFilter ref="B27:H34" xr:uid="{03EA36FB-AE73-7946-A964-C5F55AC669A3}"/>
  <tableColumns count="7">
    <tableColumn id="1" xr3:uid="{934680BA-7CA3-1B48-97BB-ECB3164DAC27}" name="Κατηγορία" totalsRowLabel="Σύνολο" dataDxfId="2912"/>
    <tableColumn id="2" xr3:uid="{D33AF360-81B2-504E-8A1A-2A8A879BB700}" name="Συχνότερα από 1 φορά το μήνα" totalsRowLabel="0,279151943" dataDxfId="2911" totalsRowDxfId="2910"/>
    <tableColumn id="3" xr3:uid="{E3FC5A46-142B-2F45-9FAF-B36FD151D131}" name="Μηνιαία" totalsRowLabel="0,720848057" dataDxfId="2909" totalsRowDxfId="2908"/>
    <tableColumn id="4" xr3:uid="{E9BCA470-0ADF-8E4F-B473-3FB8D9ECFCC4}" name="Τριμηνιαία" totalsRowFunction="custom" dataDxfId="2907" totalsRowDxfId="2906">
      <totalsRowFormula>Table16101128920[[#Totals],[Μηνιαία]]+Table16101128920[[#Totals],[Συχνότερα από 1 φορά το μήνα]]</totalsRowFormula>
    </tableColumn>
    <tableColumn id="5" xr3:uid="{E3C8C86B-15D0-9246-ADC5-0A3E3EF8F89E}" name="Ετήσια" dataDxfId="2905" totalsRowDxfId="2904"/>
    <tableColumn id="6" xr3:uid="{53423B17-EFA5-A745-8F5E-8A2775807EE9}" name="Σπανιότερα" dataDxfId="2903" totalsRowDxfId="2902"/>
    <tableColumn id="7" xr3:uid="{62F593A7-D3A9-104A-A765-E29CCBECBDE8}" name="Σύνολο" dataDxfId="2901" totalsRowDxfId="2900"/>
  </tableColumns>
  <tableStyleInfo name="TableStyleLight1"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6455F75E-6EF9-5142-A8FC-C48006E12792}" name="Table16101112291521" displayName="Table16101112291521" ref="B37:H51" headerRowDxfId="2899" dataDxfId="2898" totalsRowDxfId="2897">
  <autoFilter ref="B37:H51" xr:uid="{AA70B142-D749-144C-A689-18ACAC56012A}"/>
  <tableColumns count="7">
    <tableColumn id="1" xr3:uid="{13431870-F307-D244-B802-83FDA3CA5BEB}" name="Κατηγορία" totalsRowLabel="Σύνολο" dataDxfId="2896"/>
    <tableColumn id="2" xr3:uid="{270DEAED-138E-F84D-8A39-95A6BBB249BC}" name="Συχνότερα από 1 φορά το μήνα" totalsRowLabel="0,279151943" dataDxfId="2895" totalsRowDxfId="2894"/>
    <tableColumn id="3" xr3:uid="{10DB4EE9-3E1D-3C42-A411-035626CE6EC3}" name="Μηνιαία" totalsRowLabel="0,720848057" dataDxfId="2893" totalsRowDxfId="2892"/>
    <tableColumn id="4" xr3:uid="{69825863-9D4D-9C49-AC00-CBED2ABB06A2}" name="Τριμηνιαία" totalsRowFunction="custom" dataDxfId="2891" totalsRowDxfId="2890">
      <totalsRowFormula>Table16101112291521[[#Totals],[Μηνιαία]]+Table16101112291521[[#Totals],[Συχνότερα από 1 φορά το μήνα]]</totalsRowFormula>
    </tableColumn>
    <tableColumn id="5" xr3:uid="{C5FC18CA-3847-D743-9FF5-E5FF356EA971}" name="Ετήσια" dataDxfId="2889" totalsRowDxfId="2888"/>
    <tableColumn id="6" xr3:uid="{34A116A3-7421-C941-8DF6-26B69F906855}" name="Σπανιότερα" dataDxfId="2887" totalsRowDxfId="2886"/>
    <tableColumn id="7" xr3:uid="{DCBE8EA4-D8D9-514B-9342-DE812B2459AF}" name="Σύνολο" dataDxfId="2885" totalsRowDxfId="2884"/>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7E1E710-007F-F849-8A75-170A71490A67}" name="Table1610" displayName="Table1610" ref="B18:E21" headerRowDxfId="3814" dataDxfId="3813" totalsRowDxfId="3812">
  <autoFilter ref="B18:E21" xr:uid="{87E1E710-007F-F849-8A75-170A71490A67}"/>
  <tableColumns count="4">
    <tableColumn id="1" xr3:uid="{1F73E681-F68B-9245-A590-5F31AEE24662}" name="Κατηγορία" totalsRowLabel="Σύνολο" dataDxfId="3811"/>
    <tableColumn id="2" xr3:uid="{3BA36A70-4223-1B4F-9F70-71AC58D29FDB}" name="Ναι" totalsRowLabel="0,279151943" dataDxfId="3810" totalsRowDxfId="3809"/>
    <tableColumn id="3" xr3:uid="{895F19B4-3A38-3746-8B16-532462F44EBA}" name="Όχι" totalsRowLabel="0,720848057" dataDxfId="3808" totalsRowDxfId="3807"/>
    <tableColumn id="4" xr3:uid="{F69E93C9-4F4C-354C-8E84-3704FB8F1D67}" name="Σύνολο" totalsRowFunction="custom" dataDxfId="3806" totalsRowDxfId="3805">
      <totalsRowFormula>Table1610[[#Totals],[Όχι]]+Table1610[[#Totals],[Ναι]]</totalsRowFormula>
    </tableColumn>
  </tableColumns>
  <tableStyleInfo name="TableStyleLight1"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6DE351B-FFCF-BF48-8793-829231056E76}" name="Table1610111213301622" displayName="Table1610111213301622" ref="B54:H61" headerRowDxfId="2883" dataDxfId="2882" totalsRowDxfId="2881">
  <autoFilter ref="B54:H61" xr:uid="{2D8CB7DA-1FFE-074E-BE94-B801A25C5AB7}"/>
  <tableColumns count="7">
    <tableColumn id="1" xr3:uid="{AABF820D-A474-AE41-A552-8F768EC968FB}" name="Κατηγορία" totalsRowLabel="Σύνολο" dataDxfId="2880"/>
    <tableColumn id="2" xr3:uid="{3D01B85B-DE9F-AF4D-BC5C-E2C48C0D8176}" name="Συχνότερα από 1 φορά το μήνα" totalsRowLabel="0,279151943" dataDxfId="2879" totalsRowDxfId="2878"/>
    <tableColumn id="3" xr3:uid="{8923050E-89DC-B047-8CB6-98C531CA3D2C}" name="Μηνιαία" totalsRowLabel="0,720848057" dataDxfId="2877" totalsRowDxfId="2876"/>
    <tableColumn id="4" xr3:uid="{FCD75CC4-61E1-EB45-BDC0-09500C5FB725}" name="Τριμηνιαία" totalsRowFunction="custom" dataDxfId="2875" totalsRowDxfId="2874">
      <totalsRowFormula>Table1610111213301622[[#Totals],[Μηνιαία]]+Table1610111213301622[[#Totals],[Συχνότερα από 1 φορά το μήνα]]</totalsRowFormula>
    </tableColumn>
    <tableColumn id="5" xr3:uid="{E22D56A5-5357-6840-B21E-FD11BD447151}" name="Ετήσια" dataDxfId="2873" totalsRowDxfId="2872"/>
    <tableColumn id="6" xr3:uid="{C2AB8297-D674-0545-9D40-612DFD5BD9E2}" name="Σπανιότερα" dataDxfId="2871" totalsRowDxfId="2870"/>
    <tableColumn id="7" xr3:uid="{94CA3948-08F3-F943-A48F-94E8B7B8CFC5}" name="Σύνολο" dataDxfId="2869" totalsRowDxfId="2868"/>
  </tableColumns>
  <tableStyleInfo name="TableStyleLight1"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FA444562-4FA5-5748-9ADC-A191462B2EAE}" name="Table161011121314311723" displayName="Table161011121314311723" ref="B64:H69" headerRowDxfId="2867" dataDxfId="2866" totalsRowDxfId="2865">
  <autoFilter ref="B64:H69" xr:uid="{74C5A53D-C4C4-EB49-8A35-D5FA4A02B5F7}"/>
  <tableColumns count="7">
    <tableColumn id="1" xr3:uid="{F29B9455-B703-974B-9B6E-850563FB2821}" name="Κατηγορία" totalsRowLabel="Σύνολο" dataDxfId="2864"/>
    <tableColumn id="2" xr3:uid="{5633EDE8-A9F2-1D4F-84E0-92AC27A84235}" name="Συχνότερα από 1 φορά το μήνα" totalsRowLabel="0,279151943" dataDxfId="2863" totalsRowDxfId="2862"/>
    <tableColumn id="3" xr3:uid="{5E7D4CDD-EFE8-8144-BB94-14F5CE416885}" name="Μηνιαία" totalsRowLabel="0,720848057" dataDxfId="2861" totalsRowDxfId="2860"/>
    <tableColumn id="4" xr3:uid="{E1694ABB-1513-A34D-9F23-1B0EE5995946}" name="Τριμηνιαία" totalsRowFunction="custom" dataDxfId="2859" totalsRowDxfId="2858">
      <totalsRowFormula>Table161011121314311723[[#Totals],[Μηνιαία]]+Table161011121314311723[[#Totals],[Συχνότερα από 1 φορά το μήνα]]</totalsRowFormula>
    </tableColumn>
    <tableColumn id="5" xr3:uid="{A72AFE4A-3888-B944-9AF8-3591E87750ED}" name="Ετήσια" dataDxfId="2857" totalsRowDxfId="2856"/>
    <tableColumn id="6" xr3:uid="{ED0A49CD-4213-9149-8944-BFEBECF0F726}" name="Σπανιότερα" dataDxfId="2855" totalsRowDxfId="2854"/>
    <tableColumn id="7" xr3:uid="{69D61E69-FB81-7A4A-A298-99FFB90FC76F}" name="Σύνολο" dataDxfId="2853" totalsRowDxfId="2852"/>
  </tableColumns>
  <tableStyleInfo name="TableStyleLight1"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44E98539-F31E-6D45-B24E-240AD652DDAB}" name="Table162671824" displayName="Table162671824" ref="B10:E54" totalsRowCount="1" headerRowDxfId="2851" dataDxfId="2850" totalsRowDxfId="2849">
  <autoFilter ref="B10:E53" xr:uid="{7D381BFF-16EF-1742-BC3C-85529CE7D3F1}"/>
  <tableColumns count="4">
    <tableColumn id="1" xr3:uid="{C5000517-78E9-6145-8E82-1CEE9BF7EABC}" name="Κατηγορία" totalsRowLabel="Σύνολο" dataDxfId="2848" totalsRowDxfId="2847"/>
    <tableColumn id="2" xr3:uid="{C4A439EF-C6FF-E042-986C-5CFDE3D5DBB6}" name="Αριθμός απαντήσεων" totalsRowFunction="custom" dataDxfId="2846" totalsRowDxfId="2845">
      <totalsRowFormula>C52+C53</totalsRowFormula>
    </tableColumn>
    <tableColumn id="3" xr3:uid="{19919336-5EE4-9045-B9C9-95AB3092AA89}" name="Ποσοστό στο σύνολο" totalsRowFunction="custom" dataDxfId="2844" totalsRowDxfId="2843">
      <totalsRowFormula>D52+D53</totalsRowFormula>
    </tableColumn>
    <tableColumn id="4" xr3:uid="{DC93569F-560B-E545-A0F0-FA64E7B51A68}" name="Ποσοστό στις έγκυρες απαντήσεις" totalsRowFunction="custom" dataDxfId="2842" totalsRowDxfId="2841">
      <totalsRowFormula>E52+E53</totalsRowFormula>
    </tableColumn>
  </tableColumns>
  <tableStyleInfo name="TableStyleLight1"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2" xr:uid="{BC7CED09-8F88-2846-BD3B-18AB61D52A4B}" name="Table162671824273" displayName="Table162671824273" ref="B57:E99" totalsRowCount="1" headerRowDxfId="2840" dataDxfId="2839" totalsRowDxfId="2838">
  <autoFilter ref="B57:E98" xr:uid="{BC7CED09-8F88-2846-BD3B-18AB61D52A4B}"/>
  <tableColumns count="4">
    <tableColumn id="1" xr3:uid="{35B1E177-66BF-3C45-888C-256B9F3B24F0}" name="Κατηγορία" totalsRowLabel="Total" dataDxfId="2837" totalsRowDxfId="2836"/>
    <tableColumn id="2" xr3:uid="{8B70F735-EB96-7346-98FF-522BE4E5F785}" name="ΑΝΤΡΑΣ" totalsRowFunction="custom" dataDxfId="2835" totalsRowDxfId="2834" dataCellStyle="Per cent">
      <totalsRowFormula>SUBTOTAL(109,Table162671824273[Σύνολο])</totalsRowFormula>
    </tableColumn>
    <tableColumn id="3" xr3:uid="{72C484D6-BD4C-0A41-8C05-40AFCC4F29BC}" name="ΓΥΝΑΙΚΑ" totalsRowFunction="custom" dataDxfId="2833" totalsRowDxfId="2832" dataCellStyle="Per cent">
      <totalsRowFormula>SUBTOTAL(109,Table162671824273[Σύνολο])</totalsRowFormula>
    </tableColumn>
    <tableColumn id="4" xr3:uid="{6D1A9B4D-63C9-B141-81F7-BA7E671F5499}" name="Σύνολο" totalsRowFunction="sum" dataDxfId="2831" totalsRowDxfId="2830"/>
  </tableColumns>
  <tableStyleInfo name="TableStyleLight1"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9" xr:uid="{E17A4937-C862-854B-AFD8-3067D266B045}" name="Table162671824273280" displayName="Table162671824273280" ref="B102:H144" totalsRowCount="1" headerRowDxfId="2829" dataDxfId="2828" totalsRowDxfId="2827">
  <autoFilter ref="B102:H143" xr:uid="{E17A4937-C862-854B-AFD8-3067D266B045}"/>
  <tableColumns count="7">
    <tableColumn id="1" xr3:uid="{6EEE44AE-0445-8E4D-9500-C7E66963F452}" name="Κατηγορία" totalsRowLabel="Total" dataDxfId="2826" totalsRowDxfId="2825"/>
    <tableColumn id="2" xr3:uid="{85C3B054-806B-8842-A6F9-982B9B63AB73}" name="17-24" totalsRowFunction="custom" dataDxfId="2824" totalsRowDxfId="2823" dataCellStyle="Per cent">
      <totalsRowFormula>SUBTOTAL(109,Table162671824273280[35-44])</totalsRowFormula>
    </tableColumn>
    <tableColumn id="3" xr3:uid="{6A3C6809-E691-6649-A7C0-A14FE8A51F18}" name="25-34" totalsRowFunction="custom" dataDxfId="2822" totalsRowDxfId="2821" dataCellStyle="Per cent">
      <totalsRowFormula>SUBTOTAL(109,Table162671824273280[35-44])</totalsRowFormula>
    </tableColumn>
    <tableColumn id="4" xr3:uid="{96215BA0-8E1A-0143-A161-3B3FDB3E4A90}" name="35-44" totalsRowFunction="sum" dataDxfId="2820" totalsRowDxfId="2819" dataCellStyle="Per cent"/>
    <tableColumn id="5" xr3:uid="{E1C41EB3-134C-0A4F-9268-FC822DB7F4C6}" name="45-54" totalsRowFunction="custom" dataDxfId="2818" totalsRowDxfId="2817" dataCellStyle="Per cent">
      <totalsRowFormula>SUBTOTAL(109,Table162671824273280[35-44])</totalsRowFormula>
    </tableColumn>
    <tableColumn id="6" xr3:uid="{D01E7940-A60B-C944-A291-A6E57AE4F520}" name="55-64" totalsRowFunction="custom" dataDxfId="2816" totalsRowDxfId="2815" dataCellStyle="Per cent">
      <totalsRowFormula>SUBTOTAL(109,Table162671824273280[35-44])</totalsRowFormula>
    </tableColumn>
    <tableColumn id="7" xr3:uid="{96C04D3B-6A9F-0843-A759-6319363F1CBA}" name="65+" totalsRowFunction="custom" dataDxfId="2814" totalsRowDxfId="2813" dataCellStyle="Per cent">
      <totalsRowFormula>SUBTOTAL(109,Table162671824273280[35-44])</totalsRowFormula>
    </tableColumn>
  </tableColumns>
  <tableStyleInfo name="TableStyleLight1"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6" xr:uid="{3ADAD8B0-7C9D-C74D-AFC8-8FD5937D5CD1}" name="Table162671824273280287" displayName="Table162671824273280287" ref="B147:O189" totalsRowCount="1" headerRowDxfId="2812" dataDxfId="2811" totalsRowDxfId="2810">
  <autoFilter ref="B147:O188" xr:uid="{3ADAD8B0-7C9D-C74D-AFC8-8FD5937D5CD1}"/>
  <tableColumns count="14">
    <tableColumn id="1" xr3:uid="{82614A4B-BE59-9140-B01B-ED3856EB5253}" name="Κατηγορία" totalsRowLabel="Total" dataDxfId="2809" totalsRowDxfId="2808"/>
    <tableColumn id="2" xr3:uid="{3DA150E7-F3A6-3547-92C0-E25F2B1C195B}" name="ΑΝ. ΜΑΚΕΔΟΝΙΑ ΚΑΙ ΘΡΑΚΗ" totalsRowFunction="custom" dataDxfId="2807" totalsRowDxfId="2806" dataCellStyle="Per cent">
      <totalsRowFormula>SUBTOTAL(109,Table162671824273280287[ΔΥΤΙΚΗ ΕΛΛΑΔΑ])</totalsRowFormula>
    </tableColumn>
    <tableColumn id="3" xr3:uid="{A887AE7D-00A7-A54D-9DD2-C015BA147274}" name="ΒΟΡΕΙΟ ΑΙΓΑΙΟ" totalsRowFunction="custom" dataDxfId="2805" totalsRowDxfId="2804" dataCellStyle="Per cent">
      <totalsRowFormula>SUBTOTAL(109,Table162671824273280287[ΔΥΤΙΚΗ ΕΛΛΑΔΑ])</totalsRowFormula>
    </tableColumn>
    <tableColumn id="4" xr3:uid="{5EB4A1F4-BD2F-CC4F-8C4C-B73D8F5AEDC1}" name="ΔΥΤΙΚΗ ΕΛΛΑΔΑ" totalsRowFunction="sum" dataDxfId="2803" totalsRowDxfId="2802" dataCellStyle="Per cent"/>
    <tableColumn id="5" xr3:uid="{34105D44-5942-DE4A-B232-18F721C82512}" name="ΔΥΤΙΚΗ ΜΑΚΕΔΟΝΙΑ" totalsRowFunction="custom" dataDxfId="2801" totalsRowDxfId="2800" dataCellStyle="Per cent">
      <totalsRowFormula>SUBTOTAL(109,Table162671824273280287[ΔΥΤΙΚΗ ΕΛΛΑΔΑ])</totalsRowFormula>
    </tableColumn>
    <tableColumn id="6" xr3:uid="{18C755C4-4049-7A4B-8BD7-8FBE43F79397}" name="ΗΠΕΙΡΟΣ" totalsRowFunction="custom" dataDxfId="2799" totalsRowDxfId="2798" dataCellStyle="Per cent">
      <totalsRowFormula>SUBTOTAL(109,Table162671824273280287[ΔΥΤΙΚΗ ΕΛΛΑΔΑ])</totalsRowFormula>
    </tableColumn>
    <tableColumn id="7" xr3:uid="{0D133937-E0D4-A642-BEA1-5F7DAE47C284}" name="ΘΕΣΣΑΛΙΑ" totalsRowFunction="custom" dataDxfId="2797" totalsRowDxfId="2796" dataCellStyle="Per cent">
      <totalsRowFormula>SUBTOTAL(109,Table162671824273280287[ΔΥΤΙΚΗ ΕΛΛΑΔΑ])</totalsRowFormula>
    </tableColumn>
    <tableColumn id="8" xr3:uid="{EE2B09EB-DBD8-A840-9618-8A8EEF69316F}" name="ΙΟΝΙΑ ΝΗΣΙΑ" totalsRowFunction="custom" dataDxfId="2795" totalsRowDxfId="2794" dataCellStyle="Per cent">
      <totalsRowFormula>SUBTOTAL(109,Table162671824273280287[ΔΥΤΙΚΗ ΕΛΛΑΔΑ])</totalsRowFormula>
    </tableColumn>
    <tableColumn id="9" xr3:uid="{8DCFB67F-14F3-3441-94AD-FF5B885863D2}" name="ΚΕΝΤΡΙΚΗ ΜΑΚΕΔΟΝΙΑ" totalsRowFunction="custom" dataDxfId="2793" totalsRowDxfId="2792" dataCellStyle="Per cent">
      <totalsRowFormula>SUBTOTAL(109,Table162671824273280287[ΔΥΤΙΚΗ ΕΛΛΑΔΑ])</totalsRowFormula>
    </tableColumn>
    <tableColumn id="10" xr3:uid="{04CE612F-8028-6045-98F6-293FB0C6F963}" name="ΚΡΗΤΗ" totalsRowFunction="custom" dataDxfId="2791" totalsRowDxfId="2790" dataCellStyle="Per cent">
      <totalsRowFormula>SUBTOTAL(109,Table162671824273280287[ΔΥΤΙΚΗ ΕΛΛΑΔΑ])</totalsRowFormula>
    </tableColumn>
    <tableColumn id="11" xr3:uid="{8B316599-3243-8B43-9E92-9A778AAAD740}" name="ΝΟΤΙΟ ΑΙΓΑΙΟ" totalsRowFunction="custom" dataDxfId="2789" totalsRowDxfId="2788" dataCellStyle="Per cent">
      <totalsRowFormula>SUBTOTAL(109,Table162671824273280287[ΔΥΤΙΚΗ ΕΛΛΑΔΑ])</totalsRowFormula>
    </tableColumn>
    <tableColumn id="12" xr3:uid="{49E6E7F4-B7D0-8A4B-8B5E-620FAA9CFF97}" name="ΠΕΛΟΠΟΝΝΗΣΟΣ" totalsRowFunction="custom" dataDxfId="2787" totalsRowDxfId="2786" dataCellStyle="Per cent">
      <totalsRowFormula>SUBTOTAL(109,Table162671824273280287[ΔΥΤΙΚΗ ΕΛΛΑΔΑ])</totalsRowFormula>
    </tableColumn>
    <tableColumn id="13" xr3:uid="{18A1181A-2CA2-0A42-8A76-B4FF178E465A}" name="ΑΤΤΙΚΗ" totalsRowFunction="custom" dataDxfId="2785" totalsRowDxfId="2784" dataCellStyle="Per cent">
      <totalsRowFormula>SUBTOTAL(109,Table162671824273280287[ΔΥΤΙΚΗ ΕΛΛΑΔΑ])</totalsRowFormula>
    </tableColumn>
    <tableColumn id="14" xr3:uid="{3FA38BB8-ACB7-6A4E-92EF-0032FBC186D7}" name="ΣΤΕΡΕΑ ΕΛΛΑΔΑ &amp; ΕΥΒΟΙΑ" totalsRowFunction="custom" dataDxfId="2783" totalsRowDxfId="2782" dataCellStyle="Per cent">
      <totalsRowFormula>SUBTOTAL(109,Table162671824273280287[ΔΥΤΙΚΗ ΕΛΛΑΔΑ])</totalsRowFormula>
    </tableColumn>
  </tableColumns>
  <tableStyleInfo name="TableStyleLight1"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3" xr:uid="{5D9CB531-049B-2B45-A61E-81847FE88327}" name="Table162671824273280294" displayName="Table162671824273280294" ref="B192:H234" totalsRowCount="1" headerRowDxfId="2781" dataDxfId="2780" totalsRowDxfId="2779">
  <autoFilter ref="B192:H233" xr:uid="{5D9CB531-049B-2B45-A61E-81847FE88327}"/>
  <tableColumns count="7">
    <tableColumn id="1" xr3:uid="{25FB837E-C573-CC45-9235-9FE927A8ECD8}" name="Κατηγορία" totalsRowLabel="Total" dataDxfId="2778" totalsRowDxfId="2777"/>
    <tableColumn id="2" xr3:uid="{D1141F85-54AA-534E-A4BA-2F35545AF0F2}" name="Δημοτικό ή χαμηλότερη" totalsRowFunction="custom" dataDxfId="2776" totalsRowDxfId="2775" dataCellStyle="Per cent">
      <totalsRowFormula>SUBTOTAL(109,Table162671824273280294[Λύκειο])</totalsRowFormula>
    </tableColumn>
    <tableColumn id="3" xr3:uid="{67FA68F0-B189-A94B-9BCB-DBF30486151D}" name="Γυμνάσιο" totalsRowFunction="custom" dataDxfId="2774" totalsRowDxfId="2773" dataCellStyle="Per cent">
      <totalsRowFormula>SUBTOTAL(109,Table162671824273280294[Λύκειο])</totalsRowFormula>
    </tableColumn>
    <tableColumn id="4" xr3:uid="{AB329C58-66F1-9E43-AB3F-50CC45450270}" name="Λύκειο" totalsRowFunction="sum" dataDxfId="2772" totalsRowDxfId="2771" dataCellStyle="Per cent"/>
    <tableColumn id="5" xr3:uid="{871674A7-D340-7E47-8773-4E44FCDD7D34}" name="Μεταδευτεροβάθμια" totalsRowFunction="custom" dataDxfId="2770" totalsRowDxfId="2769" dataCellStyle="Per cent">
      <totalsRowFormula>SUBTOTAL(109,Table162671824273280294[Λύκειο])</totalsRowFormula>
    </tableColumn>
    <tableColumn id="6" xr3:uid="{87B946EF-00DF-9049-8263-8975D6A9304B}" name="Πτυχίο τριτοβάθμιας" totalsRowFunction="custom" dataDxfId="2768" totalsRowDxfId="2767" dataCellStyle="Per cent">
      <totalsRowFormula>SUBTOTAL(109,Table162671824273280294[Λύκειο])</totalsRowFormula>
    </tableColumn>
    <tableColumn id="7" xr3:uid="{E37DFD19-6CA7-1A44-BCB9-CD10EA4157D3}" name="Μεταπτυχιακό" totalsRowFunction="custom" dataDxfId="2766" totalsRowDxfId="2765" dataCellStyle="Per cent">
      <totalsRowFormula>SUBTOTAL(109,Table162671824273280294[Λύκειο])</totalsRowFormula>
    </tableColumn>
  </tableColumns>
  <tableStyleInfo name="TableStyleLight1"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1" xr:uid="{2AC354FE-C149-5647-BD1A-42FD16327CD6}" name="Table162671824273302" displayName="Table162671824273302" ref="B237:F279" totalsRowCount="1" headerRowDxfId="2764" dataDxfId="2763" totalsRowDxfId="2762">
  <autoFilter ref="B237:F278" xr:uid="{2AC354FE-C149-5647-BD1A-42FD16327CD6}"/>
  <tableColumns count="5">
    <tableColumn id="1" xr3:uid="{ADB468F2-64A5-8548-B03D-AF2AE3F87171}" name="Κατηγορία" totalsRowLabel="Total" dataDxfId="2761" totalsRowDxfId="2760"/>
    <tableColumn id="2" xr3:uid="{B7834952-7EBB-8749-9226-A502F4A1C9FF}" name="Φοιτητής" totalsRowFunction="custom" dataDxfId="2759" totalsRowDxfId="2758" dataCellStyle="Per cent">
      <totalsRowFormula>SUBTOTAL(109,Table162671824273302[Συνταξιούχος])</totalsRowFormula>
    </tableColumn>
    <tableColumn id="3" xr3:uid="{4F605C1B-E4F8-D047-A536-61628535BD0A}" name="Εργαζόμενος" totalsRowFunction="custom" dataDxfId="2757" totalsRowDxfId="2756" dataCellStyle="Per cent">
      <totalsRowFormula>SUBTOTAL(109,Table162671824273302[Συνταξιούχος])</totalsRowFormula>
    </tableColumn>
    <tableColumn id="4" xr3:uid="{91B4E82C-0D09-AB4F-A785-8A5424559B66}" name="Συνταξιούχος" totalsRowFunction="sum" dataDxfId="2755" totalsRowDxfId="2754" dataCellStyle="Per cent"/>
    <tableColumn id="5" xr3:uid="{225B034F-E2EA-B74E-808A-2A9DB49E3455}" name="Άνεργος" dataDxfId="2753" totalsRowDxfId="2752" dataCellStyle="Per cent"/>
  </tableColumns>
  <tableStyleInfo name="TableStyleLight1"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23FFA3F5-0935-3D4B-B6DF-80AAF2D36D5A}" name="Table16267182436" displayName="Table16267182436" ref="B10:C17" headerRowDxfId="2751" dataDxfId="2750" totalsRowDxfId="2749">
  <autoFilter ref="B10:C17" xr:uid="{7D381BFF-16EF-1742-BC3C-85529CE7D3F1}"/>
  <tableColumns count="2">
    <tableColumn id="1" xr3:uid="{EEA0725A-34F7-3A4F-BEA6-250A99E21AD8}" name="Κατηγορία" totalsRowLabel="Σύνολο" dataDxfId="2748"/>
    <tableColumn id="4" xr3:uid="{39039124-C043-F449-9665-F90E286D3938}" name="Ποσοστό στις έγκυρες απαντήσεις" totalsRowFunction="custom" dataDxfId="2747" dataCellStyle="Per cent">
      <totalsRowFormula>#REF!+#REF!</totalsRowFormula>
    </tableColumn>
  </tableColumns>
  <tableStyleInfo name="TableStyleLight1"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3" xr:uid="{E73A94A0-ABED-C84E-BB63-0B06DF0B6A77}" name="Table16267182436274" displayName="Table16267182436274" ref="B20:D27" headerRowDxfId="2746" dataDxfId="2745" totalsRowDxfId="2744">
  <autoFilter ref="B20:D27" xr:uid="{E73A94A0-ABED-C84E-BB63-0B06DF0B6A77}"/>
  <tableColumns count="3">
    <tableColumn id="1" xr3:uid="{878F37B8-AD10-B84B-BDBE-66904EBB00C4}" name="Κατηγορία" totalsRowLabel="Σύνολο" dataDxfId="2743"/>
    <tableColumn id="4" xr3:uid="{B164E5A5-DA0E-DD40-A7F8-F641891135E3}" name="ΑΝΤΡΑΣ" totalsRowFunction="custom" dataDxfId="2742" dataCellStyle="Per cent">
      <totalsRowFormula>#REF!+#REF!</totalsRowFormula>
    </tableColumn>
    <tableColumn id="2" xr3:uid="{275DB45B-DAF1-8E4C-9C51-72481E84816F}" name="ΓΥΝΑΙΚΑ" dataDxfId="2741" dataCellStyle="Per cent"/>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3EA36FB-AE73-7946-A964-C5F55AC669A3}" name="Table161011" displayName="Table161011" ref="B24:E31" headerRowDxfId="3804" dataDxfId="3803" totalsRowDxfId="3802">
  <autoFilter ref="B24:E31" xr:uid="{03EA36FB-AE73-7946-A964-C5F55AC669A3}"/>
  <tableColumns count="4">
    <tableColumn id="1" xr3:uid="{E3C8A831-3BB7-A34D-B8DF-ECC5D3DE11BF}" name="Κατηγορία" totalsRowLabel="Σύνολο" dataDxfId="3801"/>
    <tableColumn id="2" xr3:uid="{06380484-CF22-C04E-B883-2A3DC18B37F0}" name="Ναι" totalsRowLabel="0,279151943" dataDxfId="3800" totalsRowDxfId="3799"/>
    <tableColumn id="3" xr3:uid="{847C54F0-1F99-374C-9558-9CFAD2313D9E}" name="Όχι" totalsRowLabel="0,720848057" dataDxfId="3798" totalsRowDxfId="3797"/>
    <tableColumn id="4" xr3:uid="{46C88966-0BC4-B047-A533-7499E8D9B334}" name="Σύνολο" totalsRowFunction="custom" dataDxfId="3796" totalsRowDxfId="3795">
      <calculatedColumnFormula>Table161011[[#This Row],[Όχι]]+Table161011[[#This Row],[Ναι]]</calculatedColumnFormula>
      <totalsRowFormula>Table161011[[#Totals],[Όχι]]+Table161011[[#Totals],[Ναι]]</totalsRowFormula>
    </tableColumn>
  </tableColumns>
  <tableStyleInfo name="TableStyleLight1"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0" xr:uid="{588D927E-14BA-F548-8D50-269F787C3419}" name="Table16267182436274281" displayName="Table16267182436274281" ref="B30:H37" headerRowDxfId="2740" dataDxfId="2739" totalsRowDxfId="2738">
  <autoFilter ref="B30:H37" xr:uid="{588D927E-14BA-F548-8D50-269F787C3419}"/>
  <tableColumns count="7">
    <tableColumn id="1" xr3:uid="{92BD61D5-52B3-3D43-B49E-2737C3551B8A}" name="Κατηγορία" totalsRowLabel="Σύνολο" dataDxfId="2737"/>
    <tableColumn id="4" xr3:uid="{64FCF1E4-B16C-0444-AFA0-3FF56398A03E}" name="17-24" totalsRowFunction="custom" dataDxfId="2736" dataCellStyle="Per cent">
      <totalsRowFormula>#REF!+#REF!</totalsRowFormula>
    </tableColumn>
    <tableColumn id="2" xr3:uid="{1E842A03-CF5F-FE4A-A146-40A9CFEBD796}" name="25-34" dataDxfId="2735" dataCellStyle="Per cent"/>
    <tableColumn id="3" xr3:uid="{1F71466A-8D1E-134D-8CF9-7073FC7374F3}" name="35-44" dataDxfId="2734" dataCellStyle="Per cent"/>
    <tableColumn id="5" xr3:uid="{AF243997-4CFB-1143-91D0-9F0C05754A54}" name="45-54" dataDxfId="2733" dataCellStyle="Per cent"/>
    <tableColumn id="6" xr3:uid="{CCFE0B28-B669-6342-AFF1-8C52C6B52CB3}" name="55-64" dataDxfId="2732" dataCellStyle="Per cent"/>
    <tableColumn id="7" xr3:uid="{A320DF1C-CD1B-DB4B-837A-584A8F1C9B31}" name="65+" dataDxfId="2731" dataCellStyle="Per cent"/>
  </tableColumns>
  <tableStyleInfo name="TableStyleLight1"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7" xr:uid="{C2B1D50F-33AB-534A-97FD-FD3EBE4D6CC1}" name="Table16267182436274281288" displayName="Table16267182436274281288" ref="B40:O47" headerRowDxfId="2730" dataDxfId="2729" totalsRowDxfId="2728">
  <autoFilter ref="B40:O47" xr:uid="{C2B1D50F-33AB-534A-97FD-FD3EBE4D6CC1}"/>
  <tableColumns count="14">
    <tableColumn id="1" xr3:uid="{5259B08F-75FE-AC45-BD5B-482EC40A5C28}" name="Κατηγορία" totalsRowLabel="Σύνολο" dataDxfId="2727"/>
    <tableColumn id="4" xr3:uid="{7D8C0AEC-BDC6-C04D-BCF8-411A8D52B119}" name="ΑΝ. ΜΑΚΕΔΟΝΙΑ ΚΑΙ ΘΡΑΚΗ" totalsRowFunction="custom" dataDxfId="2726" dataCellStyle="Per cent">
      <totalsRowFormula>#REF!+#REF!</totalsRowFormula>
    </tableColumn>
    <tableColumn id="2" xr3:uid="{7AE7284A-DAEA-994C-AEC6-BA5D9EBEF086}" name="ΒΟΡΕΙΟ ΑΙΓΑΙΟ" dataDxfId="2725" dataCellStyle="Per cent"/>
    <tableColumn id="3" xr3:uid="{17C885E8-1A32-6A4A-A5C9-930149C13C28}" name="ΔΥΤΙΚΗ ΕΛΛΑΔΑ" dataDxfId="2724" dataCellStyle="Per cent"/>
    <tableColumn id="5" xr3:uid="{BA7F34C2-667F-364E-96A6-377512EDFD38}" name="ΔΥΤΙΚΗ ΜΑΚΕΔΟΝΙΑ" dataDxfId="2723" dataCellStyle="Per cent"/>
    <tableColumn id="6" xr3:uid="{7E7F5E2D-D07C-5A4D-B8BD-E8638AAE9BA9}" name="ΗΠΕΙΡΟΣ" dataDxfId="2722" dataCellStyle="Per cent"/>
    <tableColumn id="7" xr3:uid="{C05893B4-0723-2643-A512-DFBCE26D695E}" name="ΘΕΣΣΑΛΙΑ" dataDxfId="2721" dataCellStyle="Per cent"/>
    <tableColumn id="8" xr3:uid="{362652C9-DF6D-934F-9A9A-1FDE1157289D}" name="ΙΟΝΙΑ ΝΗΣΙΑ" dataDxfId="2720" dataCellStyle="Per cent"/>
    <tableColumn id="9" xr3:uid="{83A1483E-C3E0-244A-8F04-633142B9206C}" name="ΚΕΝΤΡΙΚΗ ΜΑΚΕΔΟΝΙΑ" dataDxfId="2719" dataCellStyle="Per cent"/>
    <tableColumn id="10" xr3:uid="{4D89122C-17F5-514D-9897-BDE0A1FF012A}" name="ΚΡΗΤΗ" dataDxfId="2718" dataCellStyle="Per cent"/>
    <tableColumn id="11" xr3:uid="{F9C114C1-986A-1444-9E98-33F41A009BE8}" name="ΝΟΤΙΟ ΑΙΓΑΙΟ" dataDxfId="2717" dataCellStyle="Per cent"/>
    <tableColumn id="12" xr3:uid="{280A0528-96B0-4D44-843C-62408EE14ACC}" name="ΠΕΛΟΠΟΝΝΗΣΟΣ" dataDxfId="2716" dataCellStyle="Per cent"/>
    <tableColumn id="13" xr3:uid="{9D0A69D3-040F-BF4F-95BC-C585288542AA}" name="ΑΤΤΙΚΗ" dataDxfId="2715" dataCellStyle="Per cent"/>
    <tableColumn id="14" xr3:uid="{DBAB3A3C-15DE-834A-A82C-3FB947C609C1}" name="ΣΤΕΡΕΑ ΕΛΛΑΔΑ &amp; ΕΥΒΟΙΑ" dataDxfId="2714" dataCellStyle="Per cent"/>
  </tableColumns>
  <tableStyleInfo name="TableStyleLight1"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4" xr:uid="{C83A55E8-70F2-5C4B-98CF-3AABC38DF16A}" name="Table16267182436274281295" displayName="Table16267182436274281295" ref="B50:H57" headerRowDxfId="2713" dataDxfId="2712" totalsRowDxfId="2711">
  <autoFilter ref="B50:H57" xr:uid="{C83A55E8-70F2-5C4B-98CF-3AABC38DF16A}"/>
  <tableColumns count="7">
    <tableColumn id="1" xr3:uid="{1A97EABF-897F-984C-9DAA-279F27AE2C25}" name="Κατηγορία" totalsRowLabel="Σύνολο" dataDxfId="2710"/>
    <tableColumn id="4" xr3:uid="{BA0E3FD1-F821-1546-948C-7AA198B6DE83}" name="Δημοτικό ή χαμηλότερη" totalsRowFunction="custom" dataDxfId="2709" dataCellStyle="Per cent">
      <totalsRowFormula>#REF!+#REF!</totalsRowFormula>
    </tableColumn>
    <tableColumn id="2" xr3:uid="{98208096-40D2-4D47-9531-C05B8D64132E}" name="Γυμνάσιο" dataDxfId="2708" dataCellStyle="Per cent"/>
    <tableColumn id="3" xr3:uid="{10F5B7D6-9C4F-A141-85E8-9B31F2F9B578}" name="Λύκειο" dataDxfId="2707" dataCellStyle="Per cent"/>
    <tableColumn id="5" xr3:uid="{A3391C16-C72D-5746-A4BE-BA7E287C4478}" name="Μεταδευτεροβάθμια" dataDxfId="2706" dataCellStyle="Per cent"/>
    <tableColumn id="6" xr3:uid="{D96A9E16-596B-8843-888A-5FAB9A0A362B}" name="Πτυχίο τριτοβάθμιας" dataDxfId="2705" dataCellStyle="Per cent"/>
    <tableColumn id="7" xr3:uid="{E3A8AF6C-617A-1543-B6C3-5B4AE6C65762}" name="Μεταπτυχιακό" dataDxfId="2704" dataCellStyle="Per cent"/>
  </tableColumns>
  <tableStyleInfo name="TableStyleLight1"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2" xr:uid="{0E07CDC3-21E7-E34C-A619-B6EFD0E6C503}" name="Table16267182436274303" displayName="Table16267182436274303" ref="B60:F67" headerRowDxfId="2703" dataDxfId="2702" totalsRowDxfId="2701">
  <autoFilter ref="B60:F67" xr:uid="{0E07CDC3-21E7-E34C-A619-B6EFD0E6C503}"/>
  <tableColumns count="5">
    <tableColumn id="1" xr3:uid="{B2611F00-3106-4A43-B476-2078BD21BA4A}" name="Κατηγορία" totalsRowLabel="Σύνολο" dataDxfId="2700"/>
    <tableColumn id="4" xr3:uid="{941FE419-A6FA-E54C-B5C9-2D3F45F3BCD8}" name="Φοιτητής" totalsRowFunction="custom" dataDxfId="2699" dataCellStyle="Per cent">
      <totalsRowFormula>#REF!+#REF!</totalsRowFormula>
    </tableColumn>
    <tableColumn id="2" xr3:uid="{88D967A3-61DE-3542-824C-EDD0764471AF}" name="Εργαζόμενος" dataDxfId="2698" dataCellStyle="Per cent"/>
    <tableColumn id="3" xr3:uid="{1AEE4DF2-9C9F-CD44-8458-4DAEB5BF1AC7}" name="Συνταξιούχος" dataDxfId="2697" dataCellStyle="Per cent"/>
    <tableColumn id="5" xr3:uid="{ABFE55C3-F3BC-0848-9625-68C6CE4B7205}" name="Άνεργος" dataDxfId="2696" dataCellStyle="Per cent"/>
  </tableColumns>
  <tableStyleInfo name="TableStyleLight1"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25972E41-50F0-E047-9039-E823021166C4}" name="Table1626718243642" displayName="Table1626718243642" ref="B10:C17" headerRowDxfId="2695" dataDxfId="2694" totalsRowDxfId="2693">
  <autoFilter ref="B10:C17" xr:uid="{7D381BFF-16EF-1742-BC3C-85529CE7D3F1}"/>
  <sortState xmlns:xlrd2="http://schemas.microsoft.com/office/spreadsheetml/2017/richdata2" ref="B11:C17">
    <sortCondition descending="1" ref="C10:C17"/>
  </sortState>
  <tableColumns count="2">
    <tableColumn id="1" xr3:uid="{B50FDE90-5613-1048-9E5C-A7BBE78FE8D0}" name="Κατηγορία" totalsRowLabel="Σύνολο" dataDxfId="2692"/>
    <tableColumn id="4" xr3:uid="{388A5B4B-3C78-DA4A-AC3E-5E8B7292B73E}" name="Ποσοστό στις έγκυρες απαντήσεις" totalsRowFunction="custom" dataDxfId="2691" dataCellStyle="Per cent">
      <totalsRowFormula>#REF!+#REF!</totalsRowFormula>
    </tableColumn>
  </tableColumns>
  <tableStyleInfo name="TableStyleLight1"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4" xr:uid="{9A384F62-BBE1-8644-9FDB-0342727EC470}" name="Table1626718243642275" displayName="Table1626718243642275" ref="B20:D27" headerRowDxfId="2690" dataDxfId="2689" totalsRowDxfId="2688">
  <autoFilter ref="B20:D27" xr:uid="{9A384F62-BBE1-8644-9FDB-0342727EC470}"/>
  <sortState xmlns:xlrd2="http://schemas.microsoft.com/office/spreadsheetml/2017/richdata2" ref="B21:C27">
    <sortCondition descending="1" ref="C10:C17"/>
  </sortState>
  <tableColumns count="3">
    <tableColumn id="1" xr3:uid="{07CE480F-0E7F-7346-9C5F-A487F103E918}" name="Κατηγορία" totalsRowLabel="Σύνολο" dataDxfId="2687"/>
    <tableColumn id="4" xr3:uid="{5A3A66D0-11BA-814E-82BB-84C8EF108B9D}" name="ΑΝΤΡΑΣ" totalsRowFunction="custom" dataDxfId="2686" dataCellStyle="Per cent">
      <totalsRowFormula>#REF!+#REF!</totalsRowFormula>
    </tableColumn>
    <tableColumn id="2" xr3:uid="{9278BBD3-D375-2244-9D42-7E4B342BCEA3}" name="ΓΥΝΑΙΚΑ" dataDxfId="2685" dataCellStyle="Per cent"/>
  </tableColumns>
  <tableStyleInfo name="TableStyleLight1"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1" xr:uid="{D1A82244-CC46-5745-B757-27E3CD961DAB}" name="Table1626718243642275282" displayName="Table1626718243642275282" ref="B30:H37" headerRowDxfId="2684" dataDxfId="2683" totalsRowDxfId="2682">
  <autoFilter ref="B30:H37" xr:uid="{D1A82244-CC46-5745-B757-27E3CD961DAB}"/>
  <sortState xmlns:xlrd2="http://schemas.microsoft.com/office/spreadsheetml/2017/richdata2" ref="B31:C37">
    <sortCondition descending="1" ref="C10:C17"/>
  </sortState>
  <tableColumns count="7">
    <tableColumn id="1" xr3:uid="{B2987D81-1E2F-B84A-952F-1CC8124CF435}" name="Κατηγορία" totalsRowLabel="Σύνολο" dataDxfId="2681"/>
    <tableColumn id="4" xr3:uid="{C1847CD7-7E4E-5B4D-A803-BF455A0487CC}" name="17-24" totalsRowFunction="custom" dataDxfId="2680" dataCellStyle="Per cent">
      <totalsRowFormula>#REF!+#REF!</totalsRowFormula>
    </tableColumn>
    <tableColumn id="2" xr3:uid="{8BE7A874-20BC-E04D-9380-CD79383E0590}" name="25-34" dataDxfId="2679" dataCellStyle="Per cent"/>
    <tableColumn id="3" xr3:uid="{CCFCBA83-2767-4848-A6D3-6D833736D6A7}" name="35-44" dataDxfId="2678" dataCellStyle="Per cent"/>
    <tableColumn id="5" xr3:uid="{E8E41CA0-2378-4A41-A622-0A60B2B8A35C}" name="45-54" dataDxfId="2677" dataCellStyle="Per cent"/>
    <tableColumn id="6" xr3:uid="{F5998A0D-D724-8044-B391-3EAD96FA5E35}" name="55-64" dataDxfId="2676" dataCellStyle="Per cent"/>
    <tableColumn id="7" xr3:uid="{C1B7D466-83B3-224E-939C-388DA038E5E0}" name="65+" dataDxfId="2675" dataCellStyle="Per cent"/>
  </tableColumns>
  <tableStyleInfo name="TableStyleLight1"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8" xr:uid="{99406CE1-3FA8-7A46-A5C2-010DDE9B3C2A}" name="Table1626718243642275282289" displayName="Table1626718243642275282289" ref="B40:O47" headerRowDxfId="2674" dataDxfId="2673" totalsRowDxfId="2672">
  <autoFilter ref="B40:O47" xr:uid="{99406CE1-3FA8-7A46-A5C2-010DDE9B3C2A}"/>
  <sortState xmlns:xlrd2="http://schemas.microsoft.com/office/spreadsheetml/2017/richdata2" ref="B41:C47">
    <sortCondition descending="1" ref="C10:C17"/>
  </sortState>
  <tableColumns count="14">
    <tableColumn id="1" xr3:uid="{6BFDBCD9-7D94-2E46-8223-78BFCC029351}" name="Κατηγορία" totalsRowLabel="Σύνολο" dataDxfId="2671"/>
    <tableColumn id="4" xr3:uid="{94D9B577-2C9D-BD47-BB79-C7BC7F3F01CD}" name="ΑΝ. ΜΑΚΕΔΟΝΙΑ ΚΑΙ ΘΡΑΚΗ" totalsRowFunction="custom" dataDxfId="2670" dataCellStyle="Per cent">
      <totalsRowFormula>#REF!+#REF!</totalsRowFormula>
    </tableColumn>
    <tableColumn id="2" xr3:uid="{B9C6F4A3-9CA2-C748-BC99-D5B2E8069ED1}" name="ΒΟΡΕΙΟ ΑΙΓΑΙΟ" dataDxfId="2669" dataCellStyle="Per cent"/>
    <tableColumn id="3" xr3:uid="{EF164E48-11AD-AA4C-91AB-A7250192DFC8}" name="ΔΥΤΙΚΗ ΕΛΛΑΔΑ" dataDxfId="2668" dataCellStyle="Per cent"/>
    <tableColumn id="5" xr3:uid="{AEED6E65-11A0-F545-8560-FA0D54DEF801}" name="ΔΥΤΙΚΗ ΜΑΚΕΔΟΝΙΑ" dataDxfId="2667" dataCellStyle="Per cent"/>
    <tableColumn id="6" xr3:uid="{4190DC17-BF2B-E54D-9133-97A7973E397A}" name="ΗΠΕΙΡΟΣ" dataDxfId="2666" dataCellStyle="Per cent"/>
    <tableColumn id="7" xr3:uid="{31ED039A-EED9-2E47-ADE5-BF6B545684AE}" name="ΘΕΣΣΑΛΙΑ" dataDxfId="2665" dataCellStyle="Per cent"/>
    <tableColumn id="8" xr3:uid="{0EFB62D8-57FC-9B42-B596-E67201D17BE2}" name="ΙΟΝΙΑ ΝΗΣΙΑ" dataDxfId="2664" dataCellStyle="Per cent"/>
    <tableColumn id="9" xr3:uid="{4747B21F-14A6-8944-A7E5-8AF80DA48D17}" name="ΚΕΝΤΡΙΚΗ ΜΑΚΕΔΟΝΙΑ" dataDxfId="2663" dataCellStyle="Per cent"/>
    <tableColumn id="10" xr3:uid="{CFD932A1-3622-4E4E-91D3-6305041860D5}" name="ΚΡΗΤΗ" dataDxfId="2662" dataCellStyle="Per cent"/>
    <tableColumn id="11" xr3:uid="{17A07AD0-AB2E-014B-8B41-CD964F617DD2}" name="ΝΟΤΙΟ ΑΙΓΑΙΟ" dataDxfId="2661" dataCellStyle="Per cent"/>
    <tableColumn id="12" xr3:uid="{F035FDB1-67DC-F24D-BF3C-878743E2A873}" name="ΠΕΛΟΠΟΝΝΗΣΟΣ" dataDxfId="2660" dataCellStyle="Per cent"/>
    <tableColumn id="13" xr3:uid="{15A48C45-C5DE-0C43-825D-783DFE77920D}" name="ΑΤΤΙΚΗ" dataDxfId="2659" dataCellStyle="Per cent"/>
    <tableColumn id="14" xr3:uid="{D871B3C6-B2F0-644E-9E2E-4B5AE2FD9278}" name="ΣΤΕΡΕΑ ΕΛΛΑΔΑ &amp; ΕΥΒΟΙΑ" dataDxfId="2658" dataCellStyle="Per cent"/>
  </tableColumns>
  <tableStyleInfo name="TableStyleLight1"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5" xr:uid="{F801315C-BC4A-FC4F-9D69-6C88155ABB6E}" name="Table1626718243642275282296" displayName="Table1626718243642275282296" ref="B50:H57" headerRowDxfId="2657" dataDxfId="2656" totalsRowDxfId="2655">
  <autoFilter ref="B50:H57" xr:uid="{F801315C-BC4A-FC4F-9D69-6C88155ABB6E}"/>
  <sortState xmlns:xlrd2="http://schemas.microsoft.com/office/spreadsheetml/2017/richdata2" ref="B51:C57">
    <sortCondition descending="1" ref="C10:C17"/>
  </sortState>
  <tableColumns count="7">
    <tableColumn id="1" xr3:uid="{B386D106-D85A-594F-BD44-D1577CF1278C}" name="Κατηγορία" totalsRowLabel="Σύνολο" dataDxfId="2654"/>
    <tableColumn id="4" xr3:uid="{77E447F4-66C1-3941-A21E-81FD5A8E8B6C}" name="Δημοτικό ή χαμηλότερη" totalsRowFunction="custom" dataDxfId="2653" dataCellStyle="Per cent">
      <totalsRowFormula>#REF!+#REF!</totalsRowFormula>
    </tableColumn>
    <tableColumn id="2" xr3:uid="{3E241B73-3799-F04C-95F8-DDFC349055C3}" name="Γυμνάσιο" dataDxfId="2652" dataCellStyle="Per cent"/>
    <tableColumn id="3" xr3:uid="{411985D8-C9B9-574C-8E3B-C95095763196}" name="Λύκειο" dataDxfId="2651" dataCellStyle="Per cent"/>
    <tableColumn id="5" xr3:uid="{2B38563C-203E-D247-ACFD-5C8E94BED26E}" name="Μεταδευτεροβάθμια" dataDxfId="2650" dataCellStyle="Per cent"/>
    <tableColumn id="6" xr3:uid="{D71A60EE-9621-394E-BB9D-62FD56917193}" name="Πτυχίο τριτοβάθμιας" dataDxfId="2649" dataCellStyle="Per cent"/>
    <tableColumn id="7" xr3:uid="{645333B9-0C0D-E94A-984D-1891671BFB43}" name="Μεταπτυχιακό" dataDxfId="2648" dataCellStyle="Per cent"/>
  </tableColumns>
  <tableStyleInfo name="TableStyleLight1"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3" xr:uid="{298CBB92-0874-D643-BAD5-2F5FC8102A5A}" name="Table1626718243642275304" displayName="Table1626718243642275304" ref="B60:F67" headerRowDxfId="2647" dataDxfId="2646" totalsRowDxfId="2645">
  <autoFilter ref="B60:F67" xr:uid="{298CBB92-0874-D643-BAD5-2F5FC8102A5A}"/>
  <sortState xmlns:xlrd2="http://schemas.microsoft.com/office/spreadsheetml/2017/richdata2" ref="B61:C67">
    <sortCondition descending="1" ref="C10:C17"/>
  </sortState>
  <tableColumns count="5">
    <tableColumn id="1" xr3:uid="{797F7870-C30D-2644-B97B-D690F063FBBD}" name="Κατηγορία" totalsRowLabel="Σύνολο" dataDxfId="2644"/>
    <tableColumn id="4" xr3:uid="{C37E6DE3-6AD9-0F4D-A841-AF4FEB26FBAB}" name="Φοιτητής" totalsRowFunction="custom" dataDxfId="2643" dataCellStyle="Per cent">
      <totalsRowFormula>#REF!+#REF!</totalsRowFormula>
    </tableColumn>
    <tableColumn id="2" xr3:uid="{EE098449-8D18-B74F-BD41-2D1E2DB275BA}" name="Εργαζόμενος" dataDxfId="2642" dataCellStyle="Per cent"/>
    <tableColumn id="3" xr3:uid="{036CEFD8-B35B-7A43-8E04-0A560ED44606}" name="Συνταξιούχος" dataDxfId="2641" dataCellStyle="Per cent"/>
    <tableColumn id="5" xr3:uid="{73021EB1-6D5E-C246-874C-7428DA4A66A0}" name="Άνεργος" dataDxfId="2640" dataCellStyle="Per cent"/>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A70B142-D749-144C-A689-18ACAC56012A}" name="Table16101112" displayName="Table16101112" ref="B34:E48" headerRowDxfId="3794" dataDxfId="3793" totalsRowDxfId="3792">
  <autoFilter ref="B34:E48" xr:uid="{AA70B142-D749-144C-A689-18ACAC56012A}"/>
  <tableColumns count="4">
    <tableColumn id="1" xr3:uid="{77175D7D-ED00-5F4F-8C22-58C6643B7E3E}" name="Κατηγορία" totalsRowLabel="Σύνολο" dataDxfId="3791"/>
    <tableColumn id="2" xr3:uid="{2A36377F-3EE9-034B-926E-582E3893B5A8}" name="Ναι" totalsRowLabel="0,279151943" dataDxfId="3790" totalsRowDxfId="3789"/>
    <tableColumn id="3" xr3:uid="{9749DF7F-B718-3D4E-ABAA-98DF68DE5457}" name="Όχι" totalsRowLabel="0,720848057" dataDxfId="3788" totalsRowDxfId="3787"/>
    <tableColumn id="4" xr3:uid="{B244E7F1-1AA7-FE46-81B4-0E093A5D3234}" name="Σύνολο" totalsRowFunction="custom" dataDxfId="3786" totalsRowDxfId="3785">
      <totalsRowFormula>Table16101112[[#Totals],[Όχι]]+Table16101112[[#Totals],[Ναι]]</totalsRowFormula>
    </tableColumn>
  </tableColumns>
  <tableStyleInfo name="TableStyleLight1"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88C8FB36-3857-FB4D-A773-E79C33132921}" name="Table162648" displayName="Table162648" ref="B10:E15" totalsRowCount="1" headerRowDxfId="2639" dataDxfId="2638" totalsRowDxfId="2637">
  <autoFilter ref="B10:E14" xr:uid="{7D381BFF-16EF-1742-BC3C-85529CE7D3F1}"/>
  <tableColumns count="4">
    <tableColumn id="1" xr3:uid="{3F1E122A-D82E-514B-8AA7-4F267B23EAE9}" name="Κατηγορία" totalsRowLabel="Σύνολο" dataDxfId="2636" totalsRowDxfId="2635"/>
    <tableColumn id="2" xr3:uid="{C3AFEF97-1809-834D-B529-0F90F1D5C8DC}" name="Αριθμός απαντήσεων" totalsRowFunction="custom" dataDxfId="2634" totalsRowDxfId="2633">
      <totalsRowFormula>C13+C14</totalsRowFormula>
    </tableColumn>
    <tableColumn id="3" xr3:uid="{01D041F1-F599-5D45-8BE9-D4566ABDC5FF}" name="Ποσοστό στο σύνολο" totalsRowFunction="custom" dataDxfId="2632" totalsRowDxfId="2631">
      <totalsRowFormula>D13+D14</totalsRowFormula>
    </tableColumn>
    <tableColumn id="4" xr3:uid="{2DC48C01-3795-A04C-9C08-C08453F1BF5E}" name="Ποσοστό στις έγκυρες απαντήσεις" totalsRowFunction="custom" dataDxfId="2630" totalsRowDxfId="2629">
      <totalsRowFormula>E13+E14</totalsRowFormula>
    </tableColumn>
  </tableColumns>
  <tableStyleInfo name="TableStyleLight1"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73C0767-3B93-1946-872F-34F8EB7F6C1F}" name="Table16102749" displayName="Table16102749" ref="B18:E21" headerRowDxfId="2628" dataDxfId="2627" totalsRowDxfId="2626">
  <autoFilter ref="B18:E21" xr:uid="{87E1E710-007F-F849-8A75-170A71490A67}"/>
  <tableColumns count="4">
    <tableColumn id="1" xr3:uid="{FD445C77-04CF-764A-8F30-DC188A324D04}" name="Κατηγορία" totalsRowLabel="Σύνολο" dataDxfId="2625"/>
    <tableColumn id="2" xr3:uid="{BFAE3333-DBA1-794C-A900-36BD9B505F6F}" name="Ναι" totalsRowLabel="0,279151943" dataDxfId="2624" totalsRowDxfId="2623"/>
    <tableColumn id="3" xr3:uid="{94CCB558-79A9-484E-A5ED-CAF1AACE72A8}" name="Όχι" totalsRowLabel="0,720848057" dataDxfId="2622" totalsRowDxfId="2621"/>
    <tableColumn id="4" xr3:uid="{47D3342F-AE20-9E4B-9DBD-0E22CC654E7F}" name="Σύνολο" totalsRowFunction="custom" dataDxfId="2620" totalsRowDxfId="2619">
      <totalsRowFormula>Table16102749[[#Totals],[Όχι]]+Table16102749[[#Totals],[Ναι]]</totalsRowFormula>
    </tableColumn>
  </tableColumns>
  <tableStyleInfo name="TableStyleLight1"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638E5C4C-A4C8-5946-AA50-F5A82CA905E4}" name="Table1610112850" displayName="Table1610112850" ref="B24:E31" headerRowDxfId="2618" dataDxfId="2617" totalsRowDxfId="2616">
  <autoFilter ref="B24:E31" xr:uid="{03EA36FB-AE73-7946-A964-C5F55AC669A3}"/>
  <tableColumns count="4">
    <tableColumn id="1" xr3:uid="{A3586565-E3AA-B148-95BA-F6E280A93A71}" name="Κατηγορία" totalsRowLabel="Σύνολο" dataDxfId="2615"/>
    <tableColumn id="2" xr3:uid="{FD2E8AB5-B5E3-884F-9752-581E9B06AD9B}" name="Ναι" totalsRowLabel="0,279151943" dataDxfId="2614" totalsRowDxfId="2613"/>
    <tableColumn id="3" xr3:uid="{FD1C943A-8637-7B4D-BAED-187B7C698553}" name="Όχι" totalsRowLabel="0,720848057" dataDxfId="2612" totalsRowDxfId="2611"/>
    <tableColumn id="4" xr3:uid="{705E752C-D976-9D42-99C4-8CE1BC601958}" name="Σύνολο" totalsRowFunction="custom" dataDxfId="2610" totalsRowDxfId="2609">
      <totalsRowFormula>Table1610112850[[#Totals],[Όχι]]+Table1610112850[[#Totals],[Ναι]]</totalsRowFormula>
    </tableColumn>
  </tableColumns>
  <tableStyleInfo name="TableStyleLight1"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4E98651E-C609-144B-8927-D3E55D9D892A}" name="Table161011122951" displayName="Table161011122951" ref="B34:E48" headerRowDxfId="2608" dataDxfId="2607" totalsRowDxfId="2606">
  <autoFilter ref="B34:E48" xr:uid="{AA70B142-D749-144C-A689-18ACAC56012A}"/>
  <tableColumns count="4">
    <tableColumn id="1" xr3:uid="{826B9E19-C4A5-1B4C-89A0-3BD8D27DEADF}" name="Κατηγορία" totalsRowLabel="Σύνολο" dataDxfId="2605"/>
    <tableColumn id="2" xr3:uid="{3B69A344-558B-2B40-8C1D-E740F7B24701}" name="Ναι" totalsRowLabel="0,279151943" dataDxfId="2604" totalsRowDxfId="2603"/>
    <tableColumn id="3" xr3:uid="{A822B1E9-D7B0-6F48-A0C7-1EF63F01F23C}" name="Όχι" totalsRowLabel="0,720848057" dataDxfId="2602" totalsRowDxfId="2601"/>
    <tableColumn id="4" xr3:uid="{0F5E8E47-018B-7A4C-9388-752862E3AE05}" name="Σύνολο" totalsRowFunction="custom" dataDxfId="2600" totalsRowDxfId="2599">
      <totalsRowFormula>Table161011122951[[#Totals],[Όχι]]+Table161011122951[[#Totals],[Ναι]]</totalsRowFormula>
    </tableColumn>
  </tableColumns>
  <tableStyleInfo name="TableStyleLight1"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6F86A25C-B1D8-4B4D-BD21-E76B2A0035EB}" name="Table16101112133052" displayName="Table16101112133052" ref="B51:E58" headerRowDxfId="2598" dataDxfId="2597" totalsRowDxfId="2596">
  <autoFilter ref="B51:E58" xr:uid="{2D8CB7DA-1FFE-074E-BE94-B801A25C5AB7}"/>
  <tableColumns count="4">
    <tableColumn id="1" xr3:uid="{B279A3C7-2DA8-7A45-9A54-6D9804A66CE9}" name="Κατηγορία" totalsRowLabel="Σύνολο" dataDxfId="2595"/>
    <tableColumn id="2" xr3:uid="{D372CFC9-5D3A-674F-8B35-AB8A14BA6C14}" name="Ναι" totalsRowLabel="0,279151943" dataDxfId="2594" totalsRowDxfId="2593"/>
    <tableColumn id="3" xr3:uid="{D74A592E-D12E-1640-99DD-6ACD88EE6F8F}" name="Όχι" totalsRowLabel="0,720848057" dataDxfId="2592" totalsRowDxfId="2591"/>
    <tableColumn id="4" xr3:uid="{9B8A4C1F-7DCB-6A41-A80C-97610DB13B9F}" name="Σύνολο" totalsRowFunction="custom" dataDxfId="2590" totalsRowDxfId="2589">
      <totalsRowFormula>Table16101112133052[[#Totals],[Όχι]]+Table16101112133052[[#Totals],[Ναι]]</totalsRowFormula>
    </tableColumn>
  </tableColumns>
  <tableStyleInfo name="TableStyleLight1"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81602FB4-49F7-DB4C-81D3-2D89DBBBBB0E}" name="Table1610111213143153" displayName="Table1610111213143153" ref="B61:E66" headerRowDxfId="2588" dataDxfId="2587" totalsRowDxfId="2586">
  <autoFilter ref="B61:E66" xr:uid="{74C5A53D-C4C4-EB49-8A35-D5FA4A02B5F7}"/>
  <tableColumns count="4">
    <tableColumn id="1" xr3:uid="{2204138E-4850-754F-A8D1-0E19A754ECFC}" name="Κατηγορία" totalsRowLabel="Σύνολο" dataDxfId="2585"/>
    <tableColumn id="2" xr3:uid="{405F64BB-5D3C-9D4A-974C-BE0C714A176D}" name="Ναι" totalsRowLabel="0,279151943" dataDxfId="2584" totalsRowDxfId="2583"/>
    <tableColumn id="3" xr3:uid="{42B5A946-E08F-8B4F-9E1D-9FA465F26BC3}" name="Όχι" totalsRowLabel="0,720848057" dataDxfId="2582" totalsRowDxfId="2581"/>
    <tableColumn id="4" xr3:uid="{DF91EC8C-9C5A-FF40-A677-1261A8444BB9}" name="Σύνολο" totalsRowFunction="custom" dataDxfId="2580" totalsRowDxfId="2579">
      <totalsRowFormula>Table1610111213143153[[#Totals],[Όχι]]+Table1610111213143153[[#Totals],[Ναι]]</totalsRowFormula>
    </tableColumn>
  </tableColumns>
  <tableStyleInfo name="TableStyleLight1"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5386D8F5-9CC5-964D-A279-AAAB811DD885}" name="Table16264854" displayName="Table16264854" ref="B10:C19" headerRowDxfId="2578" dataDxfId="2577" totalsRowDxfId="2576">
  <autoFilter ref="B10:C19" xr:uid="{7D381BFF-16EF-1742-BC3C-85529CE7D3F1}"/>
  <sortState xmlns:xlrd2="http://schemas.microsoft.com/office/spreadsheetml/2017/richdata2" ref="B11:C19">
    <sortCondition descending="1" ref="C10:C19"/>
  </sortState>
  <tableColumns count="2">
    <tableColumn id="1" xr3:uid="{F3F2B66D-1E31-124A-81B9-0D41376274B7}" name="Κατηγορία" totalsRowLabel="Σύνολο" dataDxfId="2575"/>
    <tableColumn id="4" xr3:uid="{E93CBF42-2FA1-6842-BEC1-B922FD918AA4}" name="Ποσοστό στις έγκυρες απαντήσεις" totalsRowFunction="custom" dataDxfId="2574" dataCellStyle="Per cent">
      <totalsRowFormula>C13+C14</totalsRowFormula>
    </tableColumn>
  </tableColumns>
  <tableStyleInfo name="TableStyleLight1"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5" xr:uid="{1A0DF1DA-7E0E-2E4C-8502-C795251AF1EA}" name="Table16264854276" displayName="Table16264854276" ref="B22:D31" headerRowDxfId="2573" dataDxfId="2572" totalsRowDxfId="2571">
  <autoFilter ref="B22:D31" xr:uid="{1A0DF1DA-7E0E-2E4C-8502-C795251AF1EA}"/>
  <sortState xmlns:xlrd2="http://schemas.microsoft.com/office/spreadsheetml/2017/richdata2" ref="B23:C31">
    <sortCondition descending="1" ref="C10:C19"/>
  </sortState>
  <tableColumns count="3">
    <tableColumn id="1" xr3:uid="{F546D08E-AC11-9A45-B351-58B71F9D47AD}" name="Κατηγορία" totalsRowLabel="Σύνολο" dataDxfId="2570"/>
    <tableColumn id="4" xr3:uid="{DF70DC37-5A2E-9649-BDA3-3A05D38C4DD1}" name="ΑΝΤΡΑΣ" totalsRowFunction="custom" dataDxfId="2569" dataCellStyle="Per cent">
      <totalsRowFormula>C25+C26</totalsRowFormula>
    </tableColumn>
    <tableColumn id="2" xr3:uid="{4755F58A-F088-B345-A14D-DD2635722015}" name="ΓΥΝΑΙΚΑ" dataDxfId="2568" dataCellStyle="Per cent"/>
  </tableColumns>
  <tableStyleInfo name="TableStyleLight1"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2" xr:uid="{DBE9CFC2-E67F-254B-8255-04D188593A33}" name="Table16264854276283" displayName="Table16264854276283" ref="B34:H43" headerRowDxfId="2567" dataDxfId="2566" totalsRowDxfId="2565">
  <autoFilter ref="B34:H43" xr:uid="{DBE9CFC2-E67F-254B-8255-04D188593A33}"/>
  <sortState xmlns:xlrd2="http://schemas.microsoft.com/office/spreadsheetml/2017/richdata2" ref="B35:C43">
    <sortCondition descending="1" ref="C10:C19"/>
  </sortState>
  <tableColumns count="7">
    <tableColumn id="1" xr3:uid="{58E7D662-5BCB-8F45-8597-1710BE293EDD}" name="Κατηγορία" totalsRowLabel="Σύνολο" dataDxfId="2564"/>
    <tableColumn id="4" xr3:uid="{C28D775A-1A96-4042-B559-8765C2DAD3B7}" name="17-24" totalsRowFunction="custom" dataDxfId="2563" dataCellStyle="Per cent">
      <totalsRowFormula>C37+C38</totalsRowFormula>
    </tableColumn>
    <tableColumn id="2" xr3:uid="{5925BDB8-26BC-AD4D-9AC2-CAA3C028D446}" name="25-34" dataDxfId="2562" dataCellStyle="Per cent"/>
    <tableColumn id="3" xr3:uid="{6637A418-A5B3-024C-BA9D-BB4251DAE59B}" name="35-44" dataDxfId="2561" dataCellStyle="Per cent"/>
    <tableColumn id="5" xr3:uid="{F2E47281-FA96-F646-9431-A985892E82DF}" name="45-54" dataDxfId="2560" dataCellStyle="Per cent"/>
    <tableColumn id="6" xr3:uid="{3A5C5117-FC81-6E4D-AC89-476B4F234639}" name="55-64" dataDxfId="2559" dataCellStyle="Per cent"/>
    <tableColumn id="7" xr3:uid="{1E053615-1538-FE45-A58A-AEDB55A2C08E}" name="65+" dataDxfId="2558"/>
  </tableColumns>
  <tableStyleInfo name="TableStyleLight1"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9" xr:uid="{23A7B81B-E321-B840-8BD3-ED69636F389F}" name="Table16264854276283290" displayName="Table16264854276283290" ref="B46:M55" headerRowDxfId="2557" dataDxfId="2556" totalsRowDxfId="2555">
  <autoFilter ref="B46:M55" xr:uid="{23A7B81B-E321-B840-8BD3-ED69636F389F}"/>
  <sortState xmlns:xlrd2="http://schemas.microsoft.com/office/spreadsheetml/2017/richdata2" ref="B47:C55">
    <sortCondition descending="1" ref="C10:C19"/>
  </sortState>
  <tableColumns count="12">
    <tableColumn id="1" xr3:uid="{BA84FC57-D9E4-1546-B650-B80855220939}" name="Κατηγορία" totalsRowLabel="Σύνολο" dataDxfId="2554"/>
    <tableColumn id="4" xr3:uid="{88340843-C5EA-B647-9A38-16F60C644A98}" name="ΑΝ. ΜΑΚΕΔΟΝΙΑ ΚΑΙ ΘΡΑΚΗ" totalsRowFunction="custom" dataDxfId="2553" dataCellStyle="Per cent">
      <totalsRowFormula>C49+C50</totalsRowFormula>
    </tableColumn>
    <tableColumn id="2" xr3:uid="{58BD6D6D-1A85-CF4C-9A67-9417CE8DCCA0}" name="ΒΟΡΕΙΟ ΑΙΓΑΙΟ" dataDxfId="2552" dataCellStyle="Per cent"/>
    <tableColumn id="3" xr3:uid="{14AF8EF3-D4A3-4948-826F-2B116A3D4553}" name="ΔΥΤΙΚΗ ΕΛΛΑΔΑ" dataDxfId="2551" dataCellStyle="Per cent"/>
    <tableColumn id="5" xr3:uid="{876AE4F3-78F3-C84F-B536-23A8FACD3E94}" name="ΔΥΤΙΚΗ ΜΑΚΕΔΟΝΙΑ" dataDxfId="2550" dataCellStyle="Per cent"/>
    <tableColumn id="6" xr3:uid="{B1B706AB-7C2F-FB43-BFBE-D146055670D3}" name="ΗΠΕΙΡΟΣ" dataDxfId="2549" dataCellStyle="Per cent"/>
    <tableColumn id="7" xr3:uid="{8BB9D6A0-C18F-6749-9AFE-248C10882703}" name="ΚΕΝΤΡΙΚΗ ΜΑΚΕΔΟΝΙΑ" dataDxfId="2548"/>
    <tableColumn id="8" xr3:uid="{4FAFA046-7BAE-2F4F-8998-243079CFB308}" name="ΚΡΗΤΗ" dataDxfId="2547" dataCellStyle="Per cent"/>
    <tableColumn id="9" xr3:uid="{8E4A7F30-47A1-4044-846D-6BCD997C0158}" name="ΝΟΤΙΟ ΑΙΓΑΙΟ" dataDxfId="2546" dataCellStyle="Per cent"/>
    <tableColumn id="10" xr3:uid="{0B32FAA3-E079-FC44-A384-7E2E87779242}" name="ΠΕΛΟΠΟΝΝΗΣΟΣ" dataDxfId="2545" dataCellStyle="Per cent"/>
    <tableColumn id="11" xr3:uid="{63CA4727-74C1-624E-8B4C-AC4E98656901}" name="ΑΤΤΙΚΗ" dataDxfId="2544" dataCellStyle="Per cent"/>
    <tableColumn id="12" xr3:uid="{F0EB36F0-CBB8-ED42-81D7-9A20332D3EA0}" name="ΣΤΕΡΕΑ ΕΛΛΑΔΑ &amp; ΕΥΒΟΙΑ" dataDxfId="2543" dataCellStyle="Per cen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49.xml"/><Relationship Id="rId7" Type="http://schemas.openxmlformats.org/officeDocument/2006/relationships/table" Target="../tables/table53.xml"/><Relationship Id="rId2" Type="http://schemas.openxmlformats.org/officeDocument/2006/relationships/table" Target="../tables/table48.xml"/><Relationship Id="rId1" Type="http://schemas.openxmlformats.org/officeDocument/2006/relationships/drawing" Target="../drawings/drawing10.xml"/><Relationship Id="rId6" Type="http://schemas.openxmlformats.org/officeDocument/2006/relationships/table" Target="../tables/table52.xml"/><Relationship Id="rId5" Type="http://schemas.openxmlformats.org/officeDocument/2006/relationships/table" Target="../tables/table51.xml"/><Relationship Id="rId4" Type="http://schemas.openxmlformats.org/officeDocument/2006/relationships/table" Target="../tables/table50.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55.xml"/><Relationship Id="rId7" Type="http://schemas.openxmlformats.org/officeDocument/2006/relationships/table" Target="../tables/table59.xml"/><Relationship Id="rId2" Type="http://schemas.openxmlformats.org/officeDocument/2006/relationships/table" Target="../tables/table54.xml"/><Relationship Id="rId1" Type="http://schemas.openxmlformats.org/officeDocument/2006/relationships/drawing" Target="../drawings/drawing11.xml"/><Relationship Id="rId6" Type="http://schemas.openxmlformats.org/officeDocument/2006/relationships/table" Target="../tables/table58.xml"/><Relationship Id="rId5" Type="http://schemas.openxmlformats.org/officeDocument/2006/relationships/table" Target="../tables/table57.xml"/><Relationship Id="rId4" Type="http://schemas.openxmlformats.org/officeDocument/2006/relationships/table" Target="../tables/table56.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61.xml"/><Relationship Id="rId7" Type="http://schemas.openxmlformats.org/officeDocument/2006/relationships/table" Target="../tables/table65.xml"/><Relationship Id="rId2" Type="http://schemas.openxmlformats.org/officeDocument/2006/relationships/table" Target="../tables/table60.xml"/><Relationship Id="rId1" Type="http://schemas.openxmlformats.org/officeDocument/2006/relationships/drawing" Target="../drawings/drawing12.xml"/><Relationship Id="rId6" Type="http://schemas.openxmlformats.org/officeDocument/2006/relationships/table" Target="../tables/table64.xml"/><Relationship Id="rId5" Type="http://schemas.openxmlformats.org/officeDocument/2006/relationships/table" Target="../tables/table63.xml"/><Relationship Id="rId4" Type="http://schemas.openxmlformats.org/officeDocument/2006/relationships/table" Target="../tables/table62.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67.xml"/><Relationship Id="rId7" Type="http://schemas.openxmlformats.org/officeDocument/2006/relationships/table" Target="../tables/table71.xml"/><Relationship Id="rId2" Type="http://schemas.openxmlformats.org/officeDocument/2006/relationships/table" Target="../tables/table66.xml"/><Relationship Id="rId1" Type="http://schemas.openxmlformats.org/officeDocument/2006/relationships/drawing" Target="../drawings/drawing13.xml"/><Relationship Id="rId6" Type="http://schemas.openxmlformats.org/officeDocument/2006/relationships/table" Target="../tables/table70.xml"/><Relationship Id="rId5" Type="http://schemas.openxmlformats.org/officeDocument/2006/relationships/table" Target="../tables/table69.xml"/><Relationship Id="rId4" Type="http://schemas.openxmlformats.org/officeDocument/2006/relationships/table" Target="../tables/table6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73.xml"/><Relationship Id="rId7" Type="http://schemas.openxmlformats.org/officeDocument/2006/relationships/table" Target="../tables/table77.xml"/><Relationship Id="rId2" Type="http://schemas.openxmlformats.org/officeDocument/2006/relationships/table" Target="../tables/table72.xml"/><Relationship Id="rId1" Type="http://schemas.openxmlformats.org/officeDocument/2006/relationships/drawing" Target="../drawings/drawing14.xml"/><Relationship Id="rId6" Type="http://schemas.openxmlformats.org/officeDocument/2006/relationships/table" Target="../tables/table76.xml"/><Relationship Id="rId5" Type="http://schemas.openxmlformats.org/officeDocument/2006/relationships/table" Target="../tables/table75.xml"/><Relationship Id="rId4" Type="http://schemas.openxmlformats.org/officeDocument/2006/relationships/table" Target="../tables/table74.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79.xml"/><Relationship Id="rId7" Type="http://schemas.openxmlformats.org/officeDocument/2006/relationships/table" Target="../tables/table83.xml"/><Relationship Id="rId2" Type="http://schemas.openxmlformats.org/officeDocument/2006/relationships/table" Target="../tables/table78.xml"/><Relationship Id="rId1" Type="http://schemas.openxmlformats.org/officeDocument/2006/relationships/drawing" Target="../drawings/drawing15.xml"/><Relationship Id="rId6" Type="http://schemas.openxmlformats.org/officeDocument/2006/relationships/table" Target="../tables/table82.xml"/><Relationship Id="rId5" Type="http://schemas.openxmlformats.org/officeDocument/2006/relationships/table" Target="../tables/table81.xml"/><Relationship Id="rId4" Type="http://schemas.openxmlformats.org/officeDocument/2006/relationships/table" Target="../tables/table80.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85.xml"/><Relationship Id="rId7" Type="http://schemas.openxmlformats.org/officeDocument/2006/relationships/table" Target="../tables/table89.xml"/><Relationship Id="rId2" Type="http://schemas.openxmlformats.org/officeDocument/2006/relationships/table" Target="../tables/table84.xml"/><Relationship Id="rId1" Type="http://schemas.openxmlformats.org/officeDocument/2006/relationships/drawing" Target="../drawings/drawing16.xml"/><Relationship Id="rId6" Type="http://schemas.openxmlformats.org/officeDocument/2006/relationships/table" Target="../tables/table88.xml"/><Relationship Id="rId5" Type="http://schemas.openxmlformats.org/officeDocument/2006/relationships/table" Target="../tables/table87.xml"/><Relationship Id="rId4" Type="http://schemas.openxmlformats.org/officeDocument/2006/relationships/table" Target="../tables/table86.xml"/></Relationships>
</file>

<file path=xl/worksheets/_rels/sheet17.xml.rels><?xml version="1.0" encoding="UTF-8" standalone="yes"?>
<Relationships xmlns="http://schemas.openxmlformats.org/package/2006/relationships"><Relationship Id="rId3" Type="http://schemas.openxmlformats.org/officeDocument/2006/relationships/table" Target="../tables/table91.xml"/><Relationship Id="rId7" Type="http://schemas.openxmlformats.org/officeDocument/2006/relationships/table" Target="../tables/table95.xml"/><Relationship Id="rId2" Type="http://schemas.openxmlformats.org/officeDocument/2006/relationships/table" Target="../tables/table90.xml"/><Relationship Id="rId1" Type="http://schemas.openxmlformats.org/officeDocument/2006/relationships/drawing" Target="../drawings/drawing17.xml"/><Relationship Id="rId6" Type="http://schemas.openxmlformats.org/officeDocument/2006/relationships/table" Target="../tables/table94.xml"/><Relationship Id="rId5" Type="http://schemas.openxmlformats.org/officeDocument/2006/relationships/table" Target="../tables/table93.xml"/><Relationship Id="rId4" Type="http://schemas.openxmlformats.org/officeDocument/2006/relationships/table" Target="../tables/table92.xml"/></Relationships>
</file>

<file path=xl/worksheets/_rels/sheet18.xml.rels><?xml version="1.0" encoding="UTF-8" standalone="yes"?>
<Relationships xmlns="http://schemas.openxmlformats.org/package/2006/relationships"><Relationship Id="rId3" Type="http://schemas.openxmlformats.org/officeDocument/2006/relationships/table" Target="../tables/table97.xml"/><Relationship Id="rId7" Type="http://schemas.openxmlformats.org/officeDocument/2006/relationships/table" Target="../tables/table101.xml"/><Relationship Id="rId2" Type="http://schemas.openxmlformats.org/officeDocument/2006/relationships/table" Target="../tables/table96.xml"/><Relationship Id="rId1" Type="http://schemas.openxmlformats.org/officeDocument/2006/relationships/drawing" Target="../drawings/drawing18.xml"/><Relationship Id="rId6" Type="http://schemas.openxmlformats.org/officeDocument/2006/relationships/table" Target="../tables/table100.xml"/><Relationship Id="rId5" Type="http://schemas.openxmlformats.org/officeDocument/2006/relationships/table" Target="../tables/table99.xml"/><Relationship Id="rId4" Type="http://schemas.openxmlformats.org/officeDocument/2006/relationships/table" Target="../tables/table98.xml"/></Relationships>
</file>

<file path=xl/worksheets/_rels/sheet19.xml.rels><?xml version="1.0" encoding="UTF-8" standalone="yes"?>
<Relationships xmlns="http://schemas.openxmlformats.org/package/2006/relationships"><Relationship Id="rId3" Type="http://schemas.openxmlformats.org/officeDocument/2006/relationships/table" Target="../tables/table103.xml"/><Relationship Id="rId7" Type="http://schemas.openxmlformats.org/officeDocument/2006/relationships/table" Target="../tables/table107.xml"/><Relationship Id="rId2" Type="http://schemas.openxmlformats.org/officeDocument/2006/relationships/table" Target="../tables/table102.xml"/><Relationship Id="rId1" Type="http://schemas.openxmlformats.org/officeDocument/2006/relationships/drawing" Target="../drawings/drawing19.xml"/><Relationship Id="rId6" Type="http://schemas.openxmlformats.org/officeDocument/2006/relationships/table" Target="../tables/table106.xml"/><Relationship Id="rId5" Type="http://schemas.openxmlformats.org/officeDocument/2006/relationships/table" Target="../tables/table105.xml"/><Relationship Id="rId4" Type="http://schemas.openxmlformats.org/officeDocument/2006/relationships/table" Target="../tables/table10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6" Type="http://schemas.openxmlformats.org/officeDocument/2006/relationships/table" Target="../tables/table132.xml"/><Relationship Id="rId21" Type="http://schemas.openxmlformats.org/officeDocument/2006/relationships/table" Target="../tables/table127.xml"/><Relationship Id="rId42" Type="http://schemas.openxmlformats.org/officeDocument/2006/relationships/table" Target="../tables/table148.xml"/><Relationship Id="rId47" Type="http://schemas.openxmlformats.org/officeDocument/2006/relationships/table" Target="../tables/table153.xml"/><Relationship Id="rId63" Type="http://schemas.openxmlformats.org/officeDocument/2006/relationships/table" Target="../tables/table169.xml"/><Relationship Id="rId68" Type="http://schemas.openxmlformats.org/officeDocument/2006/relationships/table" Target="../tables/table174.xml"/><Relationship Id="rId16" Type="http://schemas.openxmlformats.org/officeDocument/2006/relationships/table" Target="../tables/table122.xml"/><Relationship Id="rId11" Type="http://schemas.openxmlformats.org/officeDocument/2006/relationships/table" Target="../tables/table117.xml"/><Relationship Id="rId24" Type="http://schemas.openxmlformats.org/officeDocument/2006/relationships/table" Target="../tables/table130.xml"/><Relationship Id="rId32" Type="http://schemas.openxmlformats.org/officeDocument/2006/relationships/table" Target="../tables/table138.xml"/><Relationship Id="rId37" Type="http://schemas.openxmlformats.org/officeDocument/2006/relationships/table" Target="../tables/table143.xml"/><Relationship Id="rId40" Type="http://schemas.openxmlformats.org/officeDocument/2006/relationships/table" Target="../tables/table146.xml"/><Relationship Id="rId45" Type="http://schemas.openxmlformats.org/officeDocument/2006/relationships/table" Target="../tables/table151.xml"/><Relationship Id="rId53" Type="http://schemas.openxmlformats.org/officeDocument/2006/relationships/table" Target="../tables/table159.xml"/><Relationship Id="rId58" Type="http://schemas.openxmlformats.org/officeDocument/2006/relationships/table" Target="../tables/table164.xml"/><Relationship Id="rId66" Type="http://schemas.openxmlformats.org/officeDocument/2006/relationships/table" Target="../tables/table172.xml"/><Relationship Id="rId74" Type="http://schemas.openxmlformats.org/officeDocument/2006/relationships/table" Target="../tables/table180.xml"/><Relationship Id="rId79" Type="http://schemas.openxmlformats.org/officeDocument/2006/relationships/table" Target="../tables/table185.xml"/><Relationship Id="rId5" Type="http://schemas.openxmlformats.org/officeDocument/2006/relationships/table" Target="../tables/table111.xml"/><Relationship Id="rId61" Type="http://schemas.openxmlformats.org/officeDocument/2006/relationships/table" Target="../tables/table167.xml"/><Relationship Id="rId19" Type="http://schemas.openxmlformats.org/officeDocument/2006/relationships/table" Target="../tables/table125.xml"/><Relationship Id="rId14" Type="http://schemas.openxmlformats.org/officeDocument/2006/relationships/table" Target="../tables/table120.xml"/><Relationship Id="rId22" Type="http://schemas.openxmlformats.org/officeDocument/2006/relationships/table" Target="../tables/table128.xml"/><Relationship Id="rId27" Type="http://schemas.openxmlformats.org/officeDocument/2006/relationships/table" Target="../tables/table133.xml"/><Relationship Id="rId30" Type="http://schemas.openxmlformats.org/officeDocument/2006/relationships/table" Target="../tables/table136.xml"/><Relationship Id="rId35" Type="http://schemas.openxmlformats.org/officeDocument/2006/relationships/table" Target="../tables/table141.xml"/><Relationship Id="rId43" Type="http://schemas.openxmlformats.org/officeDocument/2006/relationships/table" Target="../tables/table149.xml"/><Relationship Id="rId48" Type="http://schemas.openxmlformats.org/officeDocument/2006/relationships/table" Target="../tables/table154.xml"/><Relationship Id="rId56" Type="http://schemas.openxmlformats.org/officeDocument/2006/relationships/table" Target="../tables/table162.xml"/><Relationship Id="rId64" Type="http://schemas.openxmlformats.org/officeDocument/2006/relationships/table" Target="../tables/table170.xml"/><Relationship Id="rId69" Type="http://schemas.openxmlformats.org/officeDocument/2006/relationships/table" Target="../tables/table175.xml"/><Relationship Id="rId77" Type="http://schemas.openxmlformats.org/officeDocument/2006/relationships/table" Target="../tables/table183.xml"/><Relationship Id="rId8" Type="http://schemas.openxmlformats.org/officeDocument/2006/relationships/table" Target="../tables/table114.xml"/><Relationship Id="rId51" Type="http://schemas.openxmlformats.org/officeDocument/2006/relationships/table" Target="../tables/table157.xml"/><Relationship Id="rId72" Type="http://schemas.openxmlformats.org/officeDocument/2006/relationships/table" Target="../tables/table178.xml"/><Relationship Id="rId3" Type="http://schemas.openxmlformats.org/officeDocument/2006/relationships/table" Target="../tables/table109.xml"/><Relationship Id="rId12" Type="http://schemas.openxmlformats.org/officeDocument/2006/relationships/table" Target="../tables/table118.xml"/><Relationship Id="rId17" Type="http://schemas.openxmlformats.org/officeDocument/2006/relationships/table" Target="../tables/table123.xml"/><Relationship Id="rId25" Type="http://schemas.openxmlformats.org/officeDocument/2006/relationships/table" Target="../tables/table131.xml"/><Relationship Id="rId33" Type="http://schemas.openxmlformats.org/officeDocument/2006/relationships/table" Target="../tables/table139.xml"/><Relationship Id="rId38" Type="http://schemas.openxmlformats.org/officeDocument/2006/relationships/table" Target="../tables/table144.xml"/><Relationship Id="rId46" Type="http://schemas.openxmlformats.org/officeDocument/2006/relationships/table" Target="../tables/table152.xml"/><Relationship Id="rId59" Type="http://schemas.openxmlformats.org/officeDocument/2006/relationships/table" Target="../tables/table165.xml"/><Relationship Id="rId67" Type="http://schemas.openxmlformats.org/officeDocument/2006/relationships/table" Target="../tables/table173.xml"/><Relationship Id="rId20" Type="http://schemas.openxmlformats.org/officeDocument/2006/relationships/table" Target="../tables/table126.xml"/><Relationship Id="rId41" Type="http://schemas.openxmlformats.org/officeDocument/2006/relationships/table" Target="../tables/table147.xml"/><Relationship Id="rId54" Type="http://schemas.openxmlformats.org/officeDocument/2006/relationships/table" Target="../tables/table160.xml"/><Relationship Id="rId62" Type="http://schemas.openxmlformats.org/officeDocument/2006/relationships/table" Target="../tables/table168.xml"/><Relationship Id="rId70" Type="http://schemas.openxmlformats.org/officeDocument/2006/relationships/table" Target="../tables/table176.xml"/><Relationship Id="rId75" Type="http://schemas.openxmlformats.org/officeDocument/2006/relationships/table" Target="../tables/table181.xml"/><Relationship Id="rId1" Type="http://schemas.openxmlformats.org/officeDocument/2006/relationships/drawing" Target="../drawings/drawing20.xml"/><Relationship Id="rId6" Type="http://schemas.openxmlformats.org/officeDocument/2006/relationships/table" Target="../tables/table112.xml"/><Relationship Id="rId15" Type="http://schemas.openxmlformats.org/officeDocument/2006/relationships/table" Target="../tables/table121.xml"/><Relationship Id="rId23" Type="http://schemas.openxmlformats.org/officeDocument/2006/relationships/table" Target="../tables/table129.xml"/><Relationship Id="rId28" Type="http://schemas.openxmlformats.org/officeDocument/2006/relationships/table" Target="../tables/table134.xml"/><Relationship Id="rId36" Type="http://schemas.openxmlformats.org/officeDocument/2006/relationships/table" Target="../tables/table142.xml"/><Relationship Id="rId49" Type="http://schemas.openxmlformats.org/officeDocument/2006/relationships/table" Target="../tables/table155.xml"/><Relationship Id="rId57" Type="http://schemas.openxmlformats.org/officeDocument/2006/relationships/table" Target="../tables/table163.xml"/><Relationship Id="rId10" Type="http://schemas.openxmlformats.org/officeDocument/2006/relationships/table" Target="../tables/table116.xml"/><Relationship Id="rId31" Type="http://schemas.openxmlformats.org/officeDocument/2006/relationships/table" Target="../tables/table137.xml"/><Relationship Id="rId44" Type="http://schemas.openxmlformats.org/officeDocument/2006/relationships/table" Target="../tables/table150.xml"/><Relationship Id="rId52" Type="http://schemas.openxmlformats.org/officeDocument/2006/relationships/table" Target="../tables/table158.xml"/><Relationship Id="rId60" Type="http://schemas.openxmlformats.org/officeDocument/2006/relationships/table" Target="../tables/table166.xml"/><Relationship Id="rId65" Type="http://schemas.openxmlformats.org/officeDocument/2006/relationships/table" Target="../tables/table171.xml"/><Relationship Id="rId73" Type="http://schemas.openxmlformats.org/officeDocument/2006/relationships/table" Target="../tables/table179.xml"/><Relationship Id="rId78" Type="http://schemas.openxmlformats.org/officeDocument/2006/relationships/table" Target="../tables/table184.xml"/><Relationship Id="rId4" Type="http://schemas.openxmlformats.org/officeDocument/2006/relationships/table" Target="../tables/table110.xml"/><Relationship Id="rId9" Type="http://schemas.openxmlformats.org/officeDocument/2006/relationships/table" Target="../tables/table115.xml"/><Relationship Id="rId13" Type="http://schemas.openxmlformats.org/officeDocument/2006/relationships/table" Target="../tables/table119.xml"/><Relationship Id="rId18" Type="http://schemas.openxmlformats.org/officeDocument/2006/relationships/table" Target="../tables/table124.xml"/><Relationship Id="rId39" Type="http://schemas.openxmlformats.org/officeDocument/2006/relationships/table" Target="../tables/table145.xml"/><Relationship Id="rId34" Type="http://schemas.openxmlformats.org/officeDocument/2006/relationships/table" Target="../tables/table140.xml"/><Relationship Id="rId50" Type="http://schemas.openxmlformats.org/officeDocument/2006/relationships/table" Target="../tables/table156.xml"/><Relationship Id="rId55" Type="http://schemas.openxmlformats.org/officeDocument/2006/relationships/table" Target="../tables/table161.xml"/><Relationship Id="rId76" Type="http://schemas.openxmlformats.org/officeDocument/2006/relationships/table" Target="../tables/table182.xml"/><Relationship Id="rId7" Type="http://schemas.openxmlformats.org/officeDocument/2006/relationships/table" Target="../tables/table113.xml"/><Relationship Id="rId71" Type="http://schemas.openxmlformats.org/officeDocument/2006/relationships/table" Target="../tables/table177.xml"/><Relationship Id="rId2" Type="http://schemas.openxmlformats.org/officeDocument/2006/relationships/table" Target="../tables/table108.xml"/><Relationship Id="rId29" Type="http://schemas.openxmlformats.org/officeDocument/2006/relationships/table" Target="../tables/table135.xml"/></Relationships>
</file>

<file path=xl/worksheets/_rels/sheet21.xml.rels><?xml version="1.0" encoding="UTF-8" standalone="yes"?>
<Relationships xmlns="http://schemas.openxmlformats.org/package/2006/relationships"><Relationship Id="rId26" Type="http://schemas.openxmlformats.org/officeDocument/2006/relationships/table" Target="../tables/table210.xml"/><Relationship Id="rId21" Type="http://schemas.openxmlformats.org/officeDocument/2006/relationships/table" Target="../tables/table205.xml"/><Relationship Id="rId42" Type="http://schemas.openxmlformats.org/officeDocument/2006/relationships/table" Target="../tables/table226.xml"/><Relationship Id="rId47" Type="http://schemas.openxmlformats.org/officeDocument/2006/relationships/table" Target="../tables/table231.xml"/><Relationship Id="rId63" Type="http://schemas.openxmlformats.org/officeDocument/2006/relationships/table" Target="../tables/table247.xml"/><Relationship Id="rId68" Type="http://schemas.openxmlformats.org/officeDocument/2006/relationships/table" Target="../tables/table252.xml"/><Relationship Id="rId16" Type="http://schemas.openxmlformats.org/officeDocument/2006/relationships/table" Target="../tables/table200.xml"/><Relationship Id="rId11" Type="http://schemas.openxmlformats.org/officeDocument/2006/relationships/table" Target="../tables/table195.xml"/><Relationship Id="rId24" Type="http://schemas.openxmlformats.org/officeDocument/2006/relationships/table" Target="../tables/table208.xml"/><Relationship Id="rId32" Type="http://schemas.openxmlformats.org/officeDocument/2006/relationships/table" Target="../tables/table216.xml"/><Relationship Id="rId37" Type="http://schemas.openxmlformats.org/officeDocument/2006/relationships/table" Target="../tables/table221.xml"/><Relationship Id="rId40" Type="http://schemas.openxmlformats.org/officeDocument/2006/relationships/table" Target="../tables/table224.xml"/><Relationship Id="rId45" Type="http://schemas.openxmlformats.org/officeDocument/2006/relationships/table" Target="../tables/table229.xml"/><Relationship Id="rId53" Type="http://schemas.openxmlformats.org/officeDocument/2006/relationships/table" Target="../tables/table237.xml"/><Relationship Id="rId58" Type="http://schemas.openxmlformats.org/officeDocument/2006/relationships/table" Target="../tables/table242.xml"/><Relationship Id="rId66" Type="http://schemas.openxmlformats.org/officeDocument/2006/relationships/table" Target="../tables/table250.xml"/><Relationship Id="rId74" Type="http://schemas.openxmlformats.org/officeDocument/2006/relationships/table" Target="../tables/table258.xml"/><Relationship Id="rId79" Type="http://schemas.openxmlformats.org/officeDocument/2006/relationships/table" Target="../tables/table263.xml"/><Relationship Id="rId5" Type="http://schemas.openxmlformats.org/officeDocument/2006/relationships/table" Target="../tables/table189.xml"/><Relationship Id="rId61" Type="http://schemas.openxmlformats.org/officeDocument/2006/relationships/table" Target="../tables/table245.xml"/><Relationship Id="rId19" Type="http://schemas.openxmlformats.org/officeDocument/2006/relationships/table" Target="../tables/table203.xml"/><Relationship Id="rId14" Type="http://schemas.openxmlformats.org/officeDocument/2006/relationships/table" Target="../tables/table198.xml"/><Relationship Id="rId22" Type="http://schemas.openxmlformats.org/officeDocument/2006/relationships/table" Target="../tables/table206.xml"/><Relationship Id="rId27" Type="http://schemas.openxmlformats.org/officeDocument/2006/relationships/table" Target="../tables/table211.xml"/><Relationship Id="rId30" Type="http://schemas.openxmlformats.org/officeDocument/2006/relationships/table" Target="../tables/table214.xml"/><Relationship Id="rId35" Type="http://schemas.openxmlformats.org/officeDocument/2006/relationships/table" Target="../tables/table219.xml"/><Relationship Id="rId43" Type="http://schemas.openxmlformats.org/officeDocument/2006/relationships/table" Target="../tables/table227.xml"/><Relationship Id="rId48" Type="http://schemas.openxmlformats.org/officeDocument/2006/relationships/table" Target="../tables/table232.xml"/><Relationship Id="rId56" Type="http://schemas.openxmlformats.org/officeDocument/2006/relationships/table" Target="../tables/table240.xml"/><Relationship Id="rId64" Type="http://schemas.openxmlformats.org/officeDocument/2006/relationships/table" Target="../tables/table248.xml"/><Relationship Id="rId69" Type="http://schemas.openxmlformats.org/officeDocument/2006/relationships/table" Target="../tables/table253.xml"/><Relationship Id="rId77" Type="http://schemas.openxmlformats.org/officeDocument/2006/relationships/table" Target="../tables/table261.xml"/><Relationship Id="rId8" Type="http://schemas.openxmlformats.org/officeDocument/2006/relationships/table" Target="../tables/table192.xml"/><Relationship Id="rId51" Type="http://schemas.openxmlformats.org/officeDocument/2006/relationships/table" Target="../tables/table235.xml"/><Relationship Id="rId72" Type="http://schemas.openxmlformats.org/officeDocument/2006/relationships/table" Target="../tables/table256.xml"/><Relationship Id="rId3" Type="http://schemas.openxmlformats.org/officeDocument/2006/relationships/table" Target="../tables/table187.xml"/><Relationship Id="rId12" Type="http://schemas.openxmlformats.org/officeDocument/2006/relationships/table" Target="../tables/table196.xml"/><Relationship Id="rId17" Type="http://schemas.openxmlformats.org/officeDocument/2006/relationships/table" Target="../tables/table201.xml"/><Relationship Id="rId25" Type="http://schemas.openxmlformats.org/officeDocument/2006/relationships/table" Target="../tables/table209.xml"/><Relationship Id="rId33" Type="http://schemas.openxmlformats.org/officeDocument/2006/relationships/table" Target="../tables/table217.xml"/><Relationship Id="rId38" Type="http://schemas.openxmlformats.org/officeDocument/2006/relationships/table" Target="../tables/table222.xml"/><Relationship Id="rId46" Type="http://schemas.openxmlformats.org/officeDocument/2006/relationships/table" Target="../tables/table230.xml"/><Relationship Id="rId59" Type="http://schemas.openxmlformats.org/officeDocument/2006/relationships/table" Target="../tables/table243.xml"/><Relationship Id="rId67" Type="http://schemas.openxmlformats.org/officeDocument/2006/relationships/table" Target="../tables/table251.xml"/><Relationship Id="rId20" Type="http://schemas.openxmlformats.org/officeDocument/2006/relationships/table" Target="../tables/table204.xml"/><Relationship Id="rId41" Type="http://schemas.openxmlformats.org/officeDocument/2006/relationships/table" Target="../tables/table225.xml"/><Relationship Id="rId54" Type="http://schemas.openxmlformats.org/officeDocument/2006/relationships/table" Target="../tables/table238.xml"/><Relationship Id="rId62" Type="http://schemas.openxmlformats.org/officeDocument/2006/relationships/table" Target="../tables/table246.xml"/><Relationship Id="rId70" Type="http://schemas.openxmlformats.org/officeDocument/2006/relationships/table" Target="../tables/table254.xml"/><Relationship Id="rId75" Type="http://schemas.openxmlformats.org/officeDocument/2006/relationships/table" Target="../tables/table259.xml"/><Relationship Id="rId1" Type="http://schemas.openxmlformats.org/officeDocument/2006/relationships/drawing" Target="../drawings/drawing21.xml"/><Relationship Id="rId6" Type="http://schemas.openxmlformats.org/officeDocument/2006/relationships/table" Target="../tables/table190.xml"/><Relationship Id="rId15" Type="http://schemas.openxmlformats.org/officeDocument/2006/relationships/table" Target="../tables/table199.xml"/><Relationship Id="rId23" Type="http://schemas.openxmlformats.org/officeDocument/2006/relationships/table" Target="../tables/table207.xml"/><Relationship Id="rId28" Type="http://schemas.openxmlformats.org/officeDocument/2006/relationships/table" Target="../tables/table212.xml"/><Relationship Id="rId36" Type="http://schemas.openxmlformats.org/officeDocument/2006/relationships/table" Target="../tables/table220.xml"/><Relationship Id="rId49" Type="http://schemas.openxmlformats.org/officeDocument/2006/relationships/table" Target="../tables/table233.xml"/><Relationship Id="rId57" Type="http://schemas.openxmlformats.org/officeDocument/2006/relationships/table" Target="../tables/table241.xml"/><Relationship Id="rId10" Type="http://schemas.openxmlformats.org/officeDocument/2006/relationships/table" Target="../tables/table194.xml"/><Relationship Id="rId31" Type="http://schemas.openxmlformats.org/officeDocument/2006/relationships/table" Target="../tables/table215.xml"/><Relationship Id="rId44" Type="http://schemas.openxmlformats.org/officeDocument/2006/relationships/table" Target="../tables/table228.xml"/><Relationship Id="rId52" Type="http://schemas.openxmlformats.org/officeDocument/2006/relationships/table" Target="../tables/table236.xml"/><Relationship Id="rId60" Type="http://schemas.openxmlformats.org/officeDocument/2006/relationships/table" Target="../tables/table244.xml"/><Relationship Id="rId65" Type="http://schemas.openxmlformats.org/officeDocument/2006/relationships/table" Target="../tables/table249.xml"/><Relationship Id="rId73" Type="http://schemas.openxmlformats.org/officeDocument/2006/relationships/table" Target="../tables/table257.xml"/><Relationship Id="rId78" Type="http://schemas.openxmlformats.org/officeDocument/2006/relationships/table" Target="../tables/table262.xml"/><Relationship Id="rId4" Type="http://schemas.openxmlformats.org/officeDocument/2006/relationships/table" Target="../tables/table188.xml"/><Relationship Id="rId9" Type="http://schemas.openxmlformats.org/officeDocument/2006/relationships/table" Target="../tables/table193.xml"/><Relationship Id="rId13" Type="http://schemas.openxmlformats.org/officeDocument/2006/relationships/table" Target="../tables/table197.xml"/><Relationship Id="rId18" Type="http://schemas.openxmlformats.org/officeDocument/2006/relationships/table" Target="../tables/table202.xml"/><Relationship Id="rId39" Type="http://schemas.openxmlformats.org/officeDocument/2006/relationships/table" Target="../tables/table223.xml"/><Relationship Id="rId34" Type="http://schemas.openxmlformats.org/officeDocument/2006/relationships/table" Target="../tables/table218.xml"/><Relationship Id="rId50" Type="http://schemas.openxmlformats.org/officeDocument/2006/relationships/table" Target="../tables/table234.xml"/><Relationship Id="rId55" Type="http://schemas.openxmlformats.org/officeDocument/2006/relationships/table" Target="../tables/table239.xml"/><Relationship Id="rId76" Type="http://schemas.openxmlformats.org/officeDocument/2006/relationships/table" Target="../tables/table260.xml"/><Relationship Id="rId7" Type="http://schemas.openxmlformats.org/officeDocument/2006/relationships/table" Target="../tables/table191.xml"/><Relationship Id="rId71" Type="http://schemas.openxmlformats.org/officeDocument/2006/relationships/table" Target="../tables/table255.xml"/><Relationship Id="rId2" Type="http://schemas.openxmlformats.org/officeDocument/2006/relationships/table" Target="../tables/table186.xml"/><Relationship Id="rId29" Type="http://schemas.openxmlformats.org/officeDocument/2006/relationships/table" Target="../tables/table21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3.xml"/><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7" Type="http://schemas.openxmlformats.org/officeDocument/2006/relationships/table" Target="../tables/table11.xml"/><Relationship Id="rId2" Type="http://schemas.openxmlformats.org/officeDocument/2006/relationships/table" Target="../tables/table6.xml"/><Relationship Id="rId1" Type="http://schemas.openxmlformats.org/officeDocument/2006/relationships/drawing" Target="../drawings/drawing4.xml"/><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table" Target="../tables/table8.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3.xml"/><Relationship Id="rId7" Type="http://schemas.openxmlformats.org/officeDocument/2006/relationships/table" Target="../tables/table17.xml"/><Relationship Id="rId2" Type="http://schemas.openxmlformats.org/officeDocument/2006/relationships/table" Target="../tables/table12.xml"/><Relationship Id="rId1" Type="http://schemas.openxmlformats.org/officeDocument/2006/relationships/drawing" Target="../drawings/drawing5.xml"/><Relationship Id="rId6" Type="http://schemas.openxmlformats.org/officeDocument/2006/relationships/table" Target="../tables/table16.xml"/><Relationship Id="rId5" Type="http://schemas.openxmlformats.org/officeDocument/2006/relationships/table" Target="../tables/table15.xml"/><Relationship Id="rId4" Type="http://schemas.openxmlformats.org/officeDocument/2006/relationships/table" Target="../tables/table1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9.xml"/><Relationship Id="rId7" Type="http://schemas.openxmlformats.org/officeDocument/2006/relationships/table" Target="../tables/table23.xml"/><Relationship Id="rId2" Type="http://schemas.openxmlformats.org/officeDocument/2006/relationships/table" Target="../tables/table18.xml"/><Relationship Id="rId1" Type="http://schemas.openxmlformats.org/officeDocument/2006/relationships/drawing" Target="../drawings/drawing6.xml"/><Relationship Id="rId6" Type="http://schemas.openxmlformats.org/officeDocument/2006/relationships/table" Target="../tables/table22.xml"/><Relationship Id="rId5" Type="http://schemas.openxmlformats.org/officeDocument/2006/relationships/table" Target="../tables/table21.xml"/><Relationship Id="rId4" Type="http://schemas.openxmlformats.org/officeDocument/2006/relationships/table" Target="../tables/table20.xml"/></Relationships>
</file>

<file path=xl/worksheets/_rels/sheet7.xml.rels><?xml version="1.0" encoding="UTF-8" standalone="yes"?>
<Relationships xmlns="http://schemas.openxmlformats.org/package/2006/relationships"><Relationship Id="rId3" Type="http://schemas.openxmlformats.org/officeDocument/2006/relationships/table" Target="../tables/table25.xml"/><Relationship Id="rId7" Type="http://schemas.openxmlformats.org/officeDocument/2006/relationships/table" Target="../tables/table29.xml"/><Relationship Id="rId2" Type="http://schemas.openxmlformats.org/officeDocument/2006/relationships/table" Target="../tables/table24.xml"/><Relationship Id="rId1" Type="http://schemas.openxmlformats.org/officeDocument/2006/relationships/drawing" Target="../drawings/drawing7.xml"/><Relationship Id="rId6" Type="http://schemas.openxmlformats.org/officeDocument/2006/relationships/table" Target="../tables/table28.xml"/><Relationship Id="rId5" Type="http://schemas.openxmlformats.org/officeDocument/2006/relationships/table" Target="../tables/table27.xml"/><Relationship Id="rId4" Type="http://schemas.openxmlformats.org/officeDocument/2006/relationships/table" Target="../tables/table26.xml"/></Relationships>
</file>

<file path=xl/worksheets/_rels/sheet8.xml.rels><?xml version="1.0" encoding="UTF-8" standalone="yes"?>
<Relationships xmlns="http://schemas.openxmlformats.org/package/2006/relationships"><Relationship Id="rId8" Type="http://schemas.openxmlformats.org/officeDocument/2006/relationships/table" Target="../tables/table36.xml"/><Relationship Id="rId13" Type="http://schemas.openxmlformats.org/officeDocument/2006/relationships/table" Target="../tables/table41.xml"/><Relationship Id="rId3" Type="http://schemas.openxmlformats.org/officeDocument/2006/relationships/table" Target="../tables/table31.xml"/><Relationship Id="rId7" Type="http://schemas.openxmlformats.org/officeDocument/2006/relationships/table" Target="../tables/table35.xml"/><Relationship Id="rId12" Type="http://schemas.openxmlformats.org/officeDocument/2006/relationships/table" Target="../tables/table40.xml"/><Relationship Id="rId2" Type="http://schemas.openxmlformats.org/officeDocument/2006/relationships/table" Target="../tables/table30.xml"/><Relationship Id="rId1" Type="http://schemas.openxmlformats.org/officeDocument/2006/relationships/drawing" Target="../drawings/drawing8.xml"/><Relationship Id="rId6" Type="http://schemas.openxmlformats.org/officeDocument/2006/relationships/table" Target="../tables/table34.xml"/><Relationship Id="rId11" Type="http://schemas.openxmlformats.org/officeDocument/2006/relationships/table" Target="../tables/table39.xml"/><Relationship Id="rId5" Type="http://schemas.openxmlformats.org/officeDocument/2006/relationships/table" Target="../tables/table33.xml"/><Relationship Id="rId10" Type="http://schemas.openxmlformats.org/officeDocument/2006/relationships/table" Target="../tables/table38.xml"/><Relationship Id="rId4" Type="http://schemas.openxmlformats.org/officeDocument/2006/relationships/table" Target="../tables/table32.xml"/><Relationship Id="rId9" Type="http://schemas.openxmlformats.org/officeDocument/2006/relationships/table" Target="../tables/table37.xml"/></Relationships>
</file>

<file path=xl/worksheets/_rels/sheet9.xml.rels><?xml version="1.0" encoding="UTF-8" standalone="yes"?>
<Relationships xmlns="http://schemas.openxmlformats.org/package/2006/relationships"><Relationship Id="rId3" Type="http://schemas.openxmlformats.org/officeDocument/2006/relationships/table" Target="../tables/table43.xml"/><Relationship Id="rId7" Type="http://schemas.openxmlformats.org/officeDocument/2006/relationships/table" Target="../tables/table47.xml"/><Relationship Id="rId2" Type="http://schemas.openxmlformats.org/officeDocument/2006/relationships/table" Target="../tables/table42.xml"/><Relationship Id="rId1" Type="http://schemas.openxmlformats.org/officeDocument/2006/relationships/drawing" Target="../drawings/drawing9.xml"/><Relationship Id="rId6" Type="http://schemas.openxmlformats.org/officeDocument/2006/relationships/table" Target="../tables/table46.xml"/><Relationship Id="rId5" Type="http://schemas.openxmlformats.org/officeDocument/2006/relationships/table" Target="../tables/table45.xml"/><Relationship Id="rId4" Type="http://schemas.openxmlformats.org/officeDocument/2006/relationships/table" Target="../tables/table4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E9EE8-CEE3-294A-8770-4480D375B6FB}">
  <dimension ref="A1"/>
  <sheetViews>
    <sheetView showGridLines="0" tabSelected="1" workbookViewId="0">
      <selection activeCell="M29" sqref="M29"/>
    </sheetView>
  </sheetViews>
  <sheetFormatPr baseColWidth="10" defaultRowHeight="16"/>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AA9A-6856-7A4C-8D6E-CAB724ADBFE1}">
  <dimension ref="B1:O99"/>
  <sheetViews>
    <sheetView showGridLines="0" workbookViewId="0">
      <selection activeCell="B68" sqref="B68"/>
    </sheetView>
  </sheetViews>
  <sheetFormatPr baseColWidth="10" defaultColWidth="11" defaultRowHeight="15"/>
  <cols>
    <col min="1" max="1" width="11" style="2"/>
    <col min="2" max="2" width="59.1640625" style="2" customWidth="1"/>
    <col min="3" max="3" width="29.5" style="2" bestFit="1" customWidth="1"/>
    <col min="4" max="4" width="32.6640625" style="2" bestFit="1" customWidth="1"/>
    <col min="5" max="5" width="30.6640625" style="2" customWidth="1"/>
    <col min="6" max="16384" width="11" style="2"/>
  </cols>
  <sheetData>
    <row r="1" spans="2:3" ht="101" customHeight="1">
      <c r="B1" s="1"/>
    </row>
    <row r="2" spans="2:3" ht="20">
      <c r="B2" s="3" t="s">
        <v>0</v>
      </c>
    </row>
    <row r="4" spans="2:3" ht="20">
      <c r="B4" s="3" t="s">
        <v>189</v>
      </c>
    </row>
    <row r="6" spans="2:3" ht="20">
      <c r="B6" s="3" t="s">
        <v>195</v>
      </c>
    </row>
    <row r="8" spans="2:3" ht="20">
      <c r="B8" s="3" t="s">
        <v>219</v>
      </c>
    </row>
    <row r="10" spans="2:3">
      <c r="B10" s="2" t="s">
        <v>3</v>
      </c>
      <c r="C10" s="2" t="s">
        <v>6</v>
      </c>
    </row>
    <row r="11" spans="2:3">
      <c r="B11" s="2" t="s">
        <v>92</v>
      </c>
      <c r="C11" s="19">
        <v>0.64384463462804475</v>
      </c>
    </row>
    <row r="12" spans="2:3">
      <c r="B12" s="2" t="s">
        <v>94</v>
      </c>
      <c r="C12" s="19">
        <v>0.10467412771560237</v>
      </c>
    </row>
    <row r="13" spans="2:3">
      <c r="B13" s="2" t="s">
        <v>93</v>
      </c>
      <c r="C13" s="19">
        <v>8.6899275839368004E-2</v>
      </c>
    </row>
    <row r="14" spans="2:3">
      <c r="B14" s="2" t="s">
        <v>98</v>
      </c>
      <c r="C14" s="19">
        <v>7.1757735352205393E-2</v>
      </c>
    </row>
    <row r="15" spans="2:3">
      <c r="B15" s="2" t="s">
        <v>99</v>
      </c>
      <c r="C15" s="19">
        <v>6.8466096115865696E-2</v>
      </c>
    </row>
    <row r="16" spans="2:3">
      <c r="B16" s="2" t="s">
        <v>95</v>
      </c>
      <c r="C16" s="19">
        <v>6.5174456879525999E-2</v>
      </c>
    </row>
    <row r="17" spans="2:4">
      <c r="B17" s="2" t="s">
        <v>96</v>
      </c>
      <c r="C17" s="19">
        <v>2.6991441737985514E-2</v>
      </c>
    </row>
    <row r="18" spans="2:4">
      <c r="B18" s="2" t="s">
        <v>100</v>
      </c>
      <c r="C18" s="19">
        <v>2.5016458196181698E-2</v>
      </c>
    </row>
    <row r="19" spans="2:4">
      <c r="B19" s="2" t="s">
        <v>101</v>
      </c>
      <c r="C19" s="19">
        <v>2.3041474654377878E-2</v>
      </c>
    </row>
    <row r="20" spans="2:4">
      <c r="B20" s="2" t="s">
        <v>102</v>
      </c>
      <c r="C20" s="19">
        <v>1.119157340355497E-2</v>
      </c>
    </row>
    <row r="21" spans="2:4">
      <c r="B21" s="2" t="s">
        <v>83</v>
      </c>
      <c r="C21" s="19">
        <v>5.9249506254114544E-3</v>
      </c>
    </row>
    <row r="22" spans="2:4">
      <c r="B22" s="2" t="s">
        <v>103</v>
      </c>
      <c r="C22" s="19">
        <v>3.2916392363396972E-3</v>
      </c>
    </row>
    <row r="25" spans="2:4">
      <c r="B25" s="2" t="s">
        <v>3</v>
      </c>
      <c r="C25" s="2" t="s">
        <v>7</v>
      </c>
      <c r="D25" s="2" t="s">
        <v>8</v>
      </c>
    </row>
    <row r="26" spans="2:4">
      <c r="B26" s="2" t="s">
        <v>92</v>
      </c>
      <c r="C26" s="19">
        <v>0.65471447543160688</v>
      </c>
      <c r="D26" s="19">
        <v>0.63315926892950392</v>
      </c>
    </row>
    <row r="27" spans="2:4">
      <c r="B27" s="2" t="s">
        <v>93</v>
      </c>
      <c r="C27" s="19">
        <v>9.0305444887118197E-2</v>
      </c>
      <c r="D27" s="19">
        <v>8.3550913838120119E-2</v>
      </c>
    </row>
    <row r="28" spans="2:4">
      <c r="B28" s="2" t="s">
        <v>94</v>
      </c>
      <c r="C28" s="19">
        <v>0.10225763612217795</v>
      </c>
      <c r="D28" s="19">
        <v>0.10704960835509139</v>
      </c>
    </row>
    <row r="29" spans="2:4">
      <c r="B29" s="2" t="s">
        <v>95</v>
      </c>
      <c r="C29" s="19">
        <v>9.1633466135458169E-2</v>
      </c>
      <c r="D29" s="19">
        <v>3.91644908616188E-2</v>
      </c>
    </row>
    <row r="30" spans="2:4">
      <c r="B30" s="2" t="s">
        <v>96</v>
      </c>
      <c r="C30" s="19">
        <v>3.1872509960159362E-2</v>
      </c>
      <c r="D30" s="19">
        <v>2.2193211488250656E-2</v>
      </c>
    </row>
    <row r="31" spans="2:4">
      <c r="B31" s="2" t="s">
        <v>83</v>
      </c>
      <c r="C31" s="19">
        <v>3.9840637450199202E-3</v>
      </c>
      <c r="D31" s="19">
        <v>7.8328981723237608E-3</v>
      </c>
    </row>
    <row r="32" spans="2:4">
      <c r="B32" s="2" t="s">
        <v>98</v>
      </c>
      <c r="C32" s="19">
        <v>5.8432934926958835E-2</v>
      </c>
      <c r="D32" s="19">
        <v>8.4856396866840739E-2</v>
      </c>
    </row>
    <row r="33" spans="2:8">
      <c r="B33" s="2" t="s">
        <v>99</v>
      </c>
      <c r="C33" s="19">
        <v>5.7104913678618863E-2</v>
      </c>
      <c r="D33" s="19">
        <v>7.963446475195822E-2</v>
      </c>
    </row>
    <row r="34" spans="2:8">
      <c r="B34" s="2" t="s">
        <v>101</v>
      </c>
      <c r="C34" s="19">
        <v>2.2576361221779549E-2</v>
      </c>
      <c r="D34" s="19">
        <v>2.3498694516971282E-2</v>
      </c>
    </row>
    <row r="35" spans="2:8">
      <c r="B35" s="2" t="s">
        <v>100</v>
      </c>
      <c r="C35" s="19">
        <v>2.5232403718459494E-2</v>
      </c>
      <c r="D35" s="19">
        <v>2.4804177545691908E-2</v>
      </c>
    </row>
    <row r="36" spans="2:8">
      <c r="B36" s="2" t="s">
        <v>102</v>
      </c>
      <c r="C36" s="19">
        <v>1.1952191235059761E-2</v>
      </c>
      <c r="D36" s="19">
        <v>1.0443864229765015E-2</v>
      </c>
    </row>
    <row r="37" spans="2:8">
      <c r="B37" s="2" t="s">
        <v>103</v>
      </c>
      <c r="C37" s="19">
        <v>0</v>
      </c>
      <c r="D37" s="19">
        <v>6.5274151436031337E-3</v>
      </c>
    </row>
    <row r="40" spans="2:8">
      <c r="B40" s="2" t="s">
        <v>3</v>
      </c>
      <c r="C40" s="2" t="s">
        <v>10</v>
      </c>
      <c r="D40" s="2" t="s">
        <v>11</v>
      </c>
      <c r="E40" s="2" t="s">
        <v>12</v>
      </c>
      <c r="F40" s="2" t="s">
        <v>13</v>
      </c>
      <c r="G40" s="2" t="s">
        <v>14</v>
      </c>
      <c r="H40" s="2" t="s">
        <v>15</v>
      </c>
    </row>
    <row r="41" spans="2:8">
      <c r="B41" s="2" t="s">
        <v>92</v>
      </c>
      <c r="C41" s="19">
        <v>0.66844919786096257</v>
      </c>
      <c r="D41" s="19">
        <v>0.64028776978417268</v>
      </c>
      <c r="E41" s="19">
        <v>0.76816608996539804</v>
      </c>
      <c r="F41" s="19">
        <v>0.68821292775665399</v>
      </c>
      <c r="G41" s="19">
        <v>0.6328125</v>
      </c>
      <c r="H41" s="19">
        <v>0.44715447154471549</v>
      </c>
    </row>
    <row r="42" spans="2:8">
      <c r="B42" s="2" t="s">
        <v>93</v>
      </c>
      <c r="C42" s="19">
        <v>6.9518716577540107E-2</v>
      </c>
      <c r="D42" s="19">
        <v>6.83453237410072E-2</v>
      </c>
      <c r="E42" s="19">
        <v>8.9965397923875423E-2</v>
      </c>
      <c r="F42" s="19">
        <v>0.10646387832699621</v>
      </c>
      <c r="G42" s="19">
        <v>7.8125E-2</v>
      </c>
      <c r="H42" s="19">
        <v>0.1056910569105691</v>
      </c>
    </row>
    <row r="43" spans="2:8">
      <c r="B43" s="2" t="s">
        <v>94</v>
      </c>
      <c r="C43" s="19">
        <v>0.10160427807486631</v>
      </c>
      <c r="D43" s="19">
        <v>0.14028776978417265</v>
      </c>
      <c r="E43" s="19">
        <v>6.5743944636678209E-2</v>
      </c>
      <c r="F43" s="19">
        <v>0.14828897338403041</v>
      </c>
      <c r="G43" s="19">
        <v>0.109375</v>
      </c>
      <c r="H43" s="19">
        <v>6.097560975609756E-2</v>
      </c>
    </row>
    <row r="44" spans="2:8">
      <c r="B44" s="2" t="s">
        <v>95</v>
      </c>
      <c r="C44" s="19">
        <v>6.9518716577540107E-2</v>
      </c>
      <c r="D44" s="19">
        <v>6.83453237410072E-2</v>
      </c>
      <c r="E44" s="19">
        <v>5.1903114186851208E-2</v>
      </c>
      <c r="F44" s="19">
        <v>7.224334600760457E-2</v>
      </c>
      <c r="G44" s="19">
        <v>7.421875E-2</v>
      </c>
      <c r="H44" s="19">
        <v>5.6910569105691061E-2</v>
      </c>
    </row>
    <row r="45" spans="2:8">
      <c r="B45" s="2" t="s">
        <v>96</v>
      </c>
      <c r="C45" s="19">
        <v>4.2780748663101609E-2</v>
      </c>
      <c r="D45" s="19">
        <v>2.1582733812949638E-2</v>
      </c>
      <c r="E45" s="19">
        <v>3.4602076124567477E-2</v>
      </c>
      <c r="F45" s="19">
        <v>7.6045627376425846E-3</v>
      </c>
      <c r="G45" s="19">
        <v>3.515625E-2</v>
      </c>
      <c r="H45" s="19">
        <v>2.4390243902439025E-2</v>
      </c>
    </row>
    <row r="46" spans="2:8">
      <c r="B46" s="2" t="s">
        <v>83</v>
      </c>
      <c r="C46" s="19">
        <v>0</v>
      </c>
      <c r="D46" s="19">
        <v>3.5971223021582731E-3</v>
      </c>
      <c r="E46" s="19">
        <v>1.0380622837370242E-2</v>
      </c>
      <c r="F46" s="19">
        <v>3.8022813688212923E-3</v>
      </c>
      <c r="G46" s="19">
        <v>7.8125E-3</v>
      </c>
      <c r="H46" s="19">
        <v>8.1300813008130073E-3</v>
      </c>
    </row>
    <row r="47" spans="2:8">
      <c r="B47" s="2" t="s">
        <v>98</v>
      </c>
      <c r="C47" s="19">
        <v>5.8823529411764712E-2</v>
      </c>
      <c r="D47" s="19">
        <v>7.5539568345323743E-2</v>
      </c>
      <c r="E47" s="19">
        <v>3.4602076124567477E-2</v>
      </c>
      <c r="F47" s="19">
        <v>7.6045627376425846E-3</v>
      </c>
      <c r="G47" s="19">
        <v>2.34375E-2</v>
      </c>
      <c r="H47" s="19">
        <v>0.23983739837398374</v>
      </c>
    </row>
    <row r="48" spans="2:8">
      <c r="B48" s="2" t="s">
        <v>99</v>
      </c>
      <c r="C48" s="19">
        <v>3.7433155080213901E-2</v>
      </c>
      <c r="D48" s="19">
        <v>4.6762589928057555E-2</v>
      </c>
      <c r="E48" s="19">
        <v>3.8062283737024222E-2</v>
      </c>
      <c r="F48" s="19">
        <v>4.9429657794676805E-2</v>
      </c>
      <c r="G48" s="19">
        <v>9.765625E-2</v>
      </c>
      <c r="H48" s="19">
        <v>0.14227642276422764</v>
      </c>
    </row>
    <row r="49" spans="2:15">
      <c r="B49" s="2" t="s">
        <v>101</v>
      </c>
      <c r="C49" s="19">
        <v>1.0695187165775402E-2</v>
      </c>
      <c r="D49" s="19">
        <v>2.8776978417266185E-2</v>
      </c>
      <c r="E49" s="19">
        <v>2.4221453287197228E-2</v>
      </c>
      <c r="F49" s="19">
        <v>2.2813688212927757E-2</v>
      </c>
      <c r="G49" s="19">
        <v>1.953125E-2</v>
      </c>
      <c r="H49" s="19">
        <v>2.8455284552845531E-2</v>
      </c>
    </row>
    <row r="50" spans="2:15">
      <c r="B50" s="2" t="s">
        <v>100</v>
      </c>
      <c r="C50" s="19">
        <v>3.20855614973262E-2</v>
      </c>
      <c r="D50" s="19">
        <v>2.8776978417266185E-2</v>
      </c>
      <c r="E50" s="19">
        <v>1.7301038062283738E-2</v>
      </c>
      <c r="F50" s="19">
        <v>2.2813688212927757E-2</v>
      </c>
      <c r="G50" s="19">
        <v>3.125E-2</v>
      </c>
      <c r="H50" s="19">
        <v>2.0325203252032523E-2</v>
      </c>
    </row>
    <row r="51" spans="2:15">
      <c r="B51" s="2" t="s">
        <v>102</v>
      </c>
      <c r="C51" s="19">
        <v>1.60427807486631E-2</v>
      </c>
      <c r="D51" s="19">
        <v>1.4388489208633093E-2</v>
      </c>
      <c r="E51" s="19">
        <v>1.3840830449826988E-2</v>
      </c>
      <c r="F51" s="19">
        <v>1.1406844106463879E-2</v>
      </c>
      <c r="G51" s="19">
        <v>7.8125E-3</v>
      </c>
      <c r="H51" s="19">
        <v>4.0650406504065036E-3</v>
      </c>
    </row>
    <row r="52" spans="2:15">
      <c r="B52" s="2" t="s">
        <v>103</v>
      </c>
      <c r="C52" s="19">
        <v>0</v>
      </c>
      <c r="D52" s="19">
        <v>0</v>
      </c>
      <c r="E52" s="19">
        <v>0</v>
      </c>
      <c r="F52" s="19">
        <v>0</v>
      </c>
      <c r="G52" s="19">
        <v>7.8125E-3</v>
      </c>
      <c r="H52" s="19">
        <v>1.2195121951219513E-2</v>
      </c>
    </row>
    <row r="55" spans="2:15">
      <c r="B55" s="2" t="s">
        <v>3</v>
      </c>
      <c r="C55" s="2" t="s">
        <v>16</v>
      </c>
      <c r="D55" s="2" t="s">
        <v>17</v>
      </c>
      <c r="E55" s="2" t="s">
        <v>18</v>
      </c>
      <c r="F55" s="2" t="s">
        <v>19</v>
      </c>
      <c r="G55" s="2" t="s">
        <v>20</v>
      </c>
      <c r="H55" s="2" t="s">
        <v>21</v>
      </c>
      <c r="I55" s="2" t="s">
        <v>22</v>
      </c>
      <c r="J55" s="2" t="s">
        <v>23</v>
      </c>
      <c r="K55" s="2" t="s">
        <v>24</v>
      </c>
      <c r="L55" s="2" t="s">
        <v>25</v>
      </c>
      <c r="M55" s="2" t="s">
        <v>26</v>
      </c>
      <c r="N55" s="2" t="s">
        <v>27</v>
      </c>
      <c r="O55" s="2" t="s">
        <v>28</v>
      </c>
    </row>
    <row r="56" spans="2:15">
      <c r="B56" s="2" t="s">
        <v>92</v>
      </c>
      <c r="C56" s="19">
        <v>0.60204081632653061</v>
      </c>
      <c r="D56" s="19">
        <v>0.61538461538461542</v>
      </c>
      <c r="E56" s="19">
        <v>0.70833333333333326</v>
      </c>
      <c r="F56" s="19">
        <v>0.48837209302325585</v>
      </c>
      <c r="G56" s="19">
        <v>0.69090909090909092</v>
      </c>
      <c r="H56" s="19">
        <v>0.59459459459459463</v>
      </c>
      <c r="I56" s="19">
        <v>0.67500000000000004</v>
      </c>
      <c r="J56" s="19">
        <v>0.5821917808219178</v>
      </c>
      <c r="K56" s="19">
        <v>0.64210526315789485</v>
      </c>
      <c r="L56" s="19">
        <v>0.70491803278688525</v>
      </c>
      <c r="M56" s="19">
        <v>0.58888888888888891</v>
      </c>
      <c r="N56" s="19">
        <v>0.68279569892473124</v>
      </c>
      <c r="O56" s="19">
        <v>0.5977011494252874</v>
      </c>
    </row>
    <row r="57" spans="2:15">
      <c r="B57" s="2" t="s">
        <v>93</v>
      </c>
      <c r="C57" s="19">
        <v>6.1224489795918366E-2</v>
      </c>
      <c r="D57" s="19">
        <v>7.6923076923076927E-2</v>
      </c>
      <c r="E57" s="19">
        <v>7.2916666666666671E-2</v>
      </c>
      <c r="F57" s="19">
        <v>4.6511627906976744E-2</v>
      </c>
      <c r="G57" s="19">
        <v>5.4545454545454543E-2</v>
      </c>
      <c r="H57" s="19">
        <v>0.12612612612612614</v>
      </c>
      <c r="I57" s="19">
        <v>7.4999999999999997E-2</v>
      </c>
      <c r="J57" s="19">
        <v>8.2191780821917818E-2</v>
      </c>
      <c r="K57" s="19">
        <v>8.4210526315789472E-2</v>
      </c>
      <c r="L57" s="19">
        <v>8.1967213114754092E-2</v>
      </c>
      <c r="M57" s="19">
        <v>0.1</v>
      </c>
      <c r="N57" s="19">
        <v>9.8566308243727599E-2</v>
      </c>
      <c r="O57" s="19">
        <v>5.7471264367816091E-2</v>
      </c>
    </row>
    <row r="58" spans="2:15">
      <c r="B58" s="2" t="s">
        <v>94</v>
      </c>
      <c r="C58" s="19">
        <v>0.21428571428571427</v>
      </c>
      <c r="D58" s="19">
        <v>2.5641025641025644E-2</v>
      </c>
      <c r="E58" s="19">
        <v>6.25E-2</v>
      </c>
      <c r="F58" s="19">
        <v>0.20930232558139536</v>
      </c>
      <c r="G58" s="19">
        <v>0.14545454545454545</v>
      </c>
      <c r="H58" s="19">
        <v>0.11711711711711711</v>
      </c>
      <c r="I58" s="19">
        <v>0.1</v>
      </c>
      <c r="J58" s="19">
        <v>0.1095890410958904</v>
      </c>
      <c r="K58" s="19">
        <v>0.11578947368421053</v>
      </c>
      <c r="L58" s="19">
        <v>4.9180327868852458E-2</v>
      </c>
      <c r="M58" s="19">
        <v>0.14444444444444446</v>
      </c>
      <c r="N58" s="19">
        <v>7.3476702508960573E-2</v>
      </c>
      <c r="O58" s="19">
        <v>0.14942528735632185</v>
      </c>
    </row>
    <row r="59" spans="2:15">
      <c r="B59" s="2" t="s">
        <v>95</v>
      </c>
      <c r="C59" s="19">
        <v>4.0816326530612249E-2</v>
      </c>
      <c r="D59" s="19">
        <v>5.1282051282051287E-2</v>
      </c>
      <c r="E59" s="19">
        <v>3.125E-2</v>
      </c>
      <c r="F59" s="19">
        <v>0.11627906976744186</v>
      </c>
      <c r="G59" s="19">
        <v>5.4545454545454543E-2</v>
      </c>
      <c r="H59" s="19">
        <v>9.90990990990991E-2</v>
      </c>
      <c r="I59" s="19">
        <v>0.05</v>
      </c>
      <c r="J59" s="19">
        <v>8.2191780821917818E-2</v>
      </c>
      <c r="K59" s="19">
        <v>7.3684210526315783E-2</v>
      </c>
      <c r="L59" s="19">
        <v>3.2786885245901641E-2</v>
      </c>
      <c r="M59" s="19">
        <v>0.1</v>
      </c>
      <c r="N59" s="19">
        <v>5.5555555555555552E-2</v>
      </c>
      <c r="O59" s="19">
        <v>9.1954022988505746E-2</v>
      </c>
    </row>
    <row r="60" spans="2:15">
      <c r="B60" s="2" t="s">
        <v>96</v>
      </c>
      <c r="C60" s="19">
        <v>1.0204081632653062E-2</v>
      </c>
      <c r="D60" s="19">
        <v>2.5641025641025644E-2</v>
      </c>
      <c r="E60" s="19">
        <v>5.2083333333333329E-2</v>
      </c>
      <c r="F60" s="19">
        <v>2.3255813953488372E-2</v>
      </c>
      <c r="G60" s="19">
        <v>1.8181818181818181E-2</v>
      </c>
      <c r="H60" s="19">
        <v>9.0090090090090089E-3</v>
      </c>
      <c r="I60" s="19">
        <v>0.05</v>
      </c>
      <c r="J60" s="19">
        <v>2.7397260273972601E-2</v>
      </c>
      <c r="K60" s="19">
        <v>2.1052631578947368E-2</v>
      </c>
      <c r="L60" s="19">
        <v>1.6393442622950821E-2</v>
      </c>
      <c r="M60" s="19">
        <v>3.3333333333333333E-2</v>
      </c>
      <c r="N60" s="19">
        <v>3.4050179211469536E-2</v>
      </c>
      <c r="O60" s="19">
        <v>0</v>
      </c>
    </row>
    <row r="61" spans="2:15">
      <c r="B61" s="2" t="s">
        <v>83</v>
      </c>
      <c r="C61" s="19">
        <v>2.0408163265306124E-2</v>
      </c>
      <c r="D61" s="19">
        <v>0</v>
      </c>
      <c r="E61" s="19">
        <v>1.0416666666666668E-2</v>
      </c>
      <c r="F61" s="19">
        <v>0</v>
      </c>
      <c r="G61" s="19">
        <v>0</v>
      </c>
      <c r="H61" s="19">
        <v>0</v>
      </c>
      <c r="I61" s="19">
        <v>0</v>
      </c>
      <c r="J61" s="19">
        <v>0</v>
      </c>
      <c r="K61" s="19">
        <v>1.0526315789473684E-2</v>
      </c>
      <c r="L61" s="19">
        <v>0</v>
      </c>
      <c r="M61" s="19">
        <v>1.1111111111111112E-2</v>
      </c>
      <c r="N61" s="19">
        <v>3.5842293906810036E-3</v>
      </c>
      <c r="O61" s="19">
        <v>2.2988505747126436E-2</v>
      </c>
    </row>
    <row r="62" spans="2:15">
      <c r="B62" s="2" t="s">
        <v>98</v>
      </c>
      <c r="C62" s="19">
        <v>9.1836734693877556E-2</v>
      </c>
      <c r="D62" s="19">
        <v>7.6923076923076927E-2</v>
      </c>
      <c r="E62" s="19">
        <v>9.375E-2</v>
      </c>
      <c r="F62" s="19">
        <v>6.9767441860465115E-2</v>
      </c>
      <c r="G62" s="19">
        <v>1.8181818181818181E-2</v>
      </c>
      <c r="H62" s="19">
        <v>8.1081081081081086E-2</v>
      </c>
      <c r="I62" s="19">
        <v>2.5000000000000001E-2</v>
      </c>
      <c r="J62" s="19">
        <v>0.1095890410958904</v>
      </c>
      <c r="K62" s="19">
        <v>3.1578947368421054E-2</v>
      </c>
      <c r="L62" s="19">
        <v>3.2786885245901641E-2</v>
      </c>
      <c r="M62" s="19">
        <v>8.8888888888888892E-2</v>
      </c>
      <c r="N62" s="19">
        <v>7.5268817204301078E-2</v>
      </c>
      <c r="O62" s="19">
        <v>3.4482758620689655E-2</v>
      </c>
    </row>
    <row r="63" spans="2:15">
      <c r="B63" s="2" t="s">
        <v>99</v>
      </c>
      <c r="C63" s="19">
        <v>6.1224489795918366E-2</v>
      </c>
      <c r="D63" s="19">
        <v>0.12820512820512822</v>
      </c>
      <c r="E63" s="19">
        <v>7.2916666666666671E-2</v>
      </c>
      <c r="F63" s="19">
        <v>6.9767441860465115E-2</v>
      </c>
      <c r="G63" s="19">
        <v>7.2727272727272724E-2</v>
      </c>
      <c r="H63" s="19">
        <v>9.00900900900901E-2</v>
      </c>
      <c r="I63" s="19">
        <v>0.05</v>
      </c>
      <c r="J63" s="19">
        <v>8.9041095890410954E-2</v>
      </c>
      <c r="K63" s="19">
        <v>7.3684210526315783E-2</v>
      </c>
      <c r="L63" s="19">
        <v>0.11475409836065573</v>
      </c>
      <c r="M63" s="19">
        <v>5.5555555555555552E-2</v>
      </c>
      <c r="N63" s="19">
        <v>5.1971326164874557E-2</v>
      </c>
      <c r="O63" s="19">
        <v>6.8965517241379309E-2</v>
      </c>
    </row>
    <row r="64" spans="2:15">
      <c r="B64" s="2" t="s">
        <v>101</v>
      </c>
      <c r="C64" s="19">
        <v>2.0408163265306124E-2</v>
      </c>
      <c r="D64" s="19">
        <v>0.10256410256410257</v>
      </c>
      <c r="E64" s="19">
        <v>1.0416666666666668E-2</v>
      </c>
      <c r="F64" s="19">
        <v>0</v>
      </c>
      <c r="G64" s="19">
        <v>0</v>
      </c>
      <c r="H64" s="19">
        <v>2.7027027027027025E-2</v>
      </c>
      <c r="I64" s="19">
        <v>0.05</v>
      </c>
      <c r="J64" s="19">
        <v>4.7945205479452052E-2</v>
      </c>
      <c r="K64" s="19">
        <v>1.0526315789473684E-2</v>
      </c>
      <c r="L64" s="19">
        <v>6.5573770491803282E-2</v>
      </c>
      <c r="M64" s="19">
        <v>3.3333333333333333E-2</v>
      </c>
      <c r="N64" s="19">
        <v>1.2544802867383513E-2</v>
      </c>
      <c r="O64" s="19">
        <v>1.1494252873563218E-2</v>
      </c>
    </row>
    <row r="65" spans="2:15">
      <c r="B65" s="2" t="s">
        <v>100</v>
      </c>
      <c r="C65" s="19">
        <v>4.0816326530612249E-2</v>
      </c>
      <c r="D65" s="19">
        <v>0</v>
      </c>
      <c r="E65" s="19">
        <v>1.0416666666666668E-2</v>
      </c>
      <c r="F65" s="19">
        <v>4.6511627906976744E-2</v>
      </c>
      <c r="G65" s="19">
        <v>0</v>
      </c>
      <c r="H65" s="19">
        <v>1.8018018018018018E-2</v>
      </c>
      <c r="I65" s="19">
        <v>2.5000000000000001E-2</v>
      </c>
      <c r="J65" s="19">
        <v>2.7397260273972601E-2</v>
      </c>
      <c r="K65" s="19">
        <v>2.1052631578947368E-2</v>
      </c>
      <c r="L65" s="19">
        <v>4.9180327868852458E-2</v>
      </c>
      <c r="M65" s="19">
        <v>1.1111111111111112E-2</v>
      </c>
      <c r="N65" s="19">
        <v>2.8673835125448029E-2</v>
      </c>
      <c r="O65" s="19">
        <v>2.2988505747126436E-2</v>
      </c>
    </row>
    <row r="66" spans="2:15">
      <c r="B66" s="2" t="s">
        <v>102</v>
      </c>
      <c r="C66" s="19">
        <v>2.0408163265306124E-2</v>
      </c>
      <c r="D66" s="19">
        <v>2.5641025641025644E-2</v>
      </c>
      <c r="E66" s="19">
        <v>0</v>
      </c>
      <c r="F66" s="19">
        <v>0</v>
      </c>
      <c r="G66" s="19">
        <v>1.8181818181818181E-2</v>
      </c>
      <c r="H66" s="19">
        <v>1.8018018018018018E-2</v>
      </c>
      <c r="I66" s="19">
        <v>0</v>
      </c>
      <c r="J66" s="19">
        <v>2.7397260273972601E-2</v>
      </c>
      <c r="K66" s="19">
        <v>1.0526315789473684E-2</v>
      </c>
      <c r="L66" s="19">
        <v>3.2786885245901641E-2</v>
      </c>
      <c r="M66" s="19">
        <v>1.1111111111111112E-2</v>
      </c>
      <c r="N66" s="19">
        <v>3.5842293906810036E-3</v>
      </c>
      <c r="O66" s="19">
        <v>1.1494252873563218E-2</v>
      </c>
    </row>
    <row r="67" spans="2:15">
      <c r="B67" s="2" t="s">
        <v>103</v>
      </c>
      <c r="C67" s="19">
        <v>0</v>
      </c>
      <c r="D67" s="19">
        <v>0</v>
      </c>
      <c r="E67" s="19">
        <v>0</v>
      </c>
      <c r="F67" s="19">
        <v>2.3255813953488372E-2</v>
      </c>
      <c r="G67" s="19">
        <v>0</v>
      </c>
      <c r="H67" s="19">
        <v>0</v>
      </c>
      <c r="I67" s="19">
        <v>0</v>
      </c>
      <c r="J67" s="19">
        <v>0</v>
      </c>
      <c r="K67" s="19">
        <v>0</v>
      </c>
      <c r="L67" s="19">
        <v>0</v>
      </c>
      <c r="M67" s="19">
        <v>0</v>
      </c>
      <c r="N67" s="19">
        <v>3.5842293906810036E-3</v>
      </c>
      <c r="O67" s="19">
        <v>2.2988505747126436E-2</v>
      </c>
    </row>
    <row r="70" spans="2:15">
      <c r="B70" s="2" t="s">
        <v>3</v>
      </c>
      <c r="C70" s="2" t="s">
        <v>40</v>
      </c>
      <c r="D70" s="2" t="s">
        <v>41</v>
      </c>
      <c r="E70" s="2" t="s">
        <v>42</v>
      </c>
      <c r="F70" s="2" t="s">
        <v>238</v>
      </c>
      <c r="G70" s="2" t="s">
        <v>43</v>
      </c>
      <c r="H70" s="2" t="s">
        <v>44</v>
      </c>
    </row>
    <row r="71" spans="2:15">
      <c r="B71" s="2" t="s">
        <v>92</v>
      </c>
      <c r="C71" s="19">
        <v>0.54032258064516125</v>
      </c>
      <c r="D71" s="19">
        <v>0.56000000000000005</v>
      </c>
      <c r="E71" s="19">
        <v>0.65391621129326039</v>
      </c>
      <c r="F71" s="19">
        <v>0.70621468926553677</v>
      </c>
      <c r="G71" s="19">
        <v>0.64108352144469516</v>
      </c>
      <c r="H71" s="19">
        <v>0.72277227722772286</v>
      </c>
    </row>
    <row r="72" spans="2:15">
      <c r="B72" s="2" t="s">
        <v>93</v>
      </c>
      <c r="C72" s="19">
        <v>8.0645161290322578E-2</v>
      </c>
      <c r="D72" s="19">
        <v>7.2000000000000008E-2</v>
      </c>
      <c r="E72" s="19">
        <v>8.7431693989071052E-2</v>
      </c>
      <c r="F72" s="19">
        <v>9.03954802259887E-2</v>
      </c>
      <c r="G72" s="19">
        <v>9.2550790067720087E-2</v>
      </c>
      <c r="H72" s="19">
        <v>7.9207920792079209E-2</v>
      </c>
    </row>
    <row r="73" spans="2:15">
      <c r="B73" s="2" t="s">
        <v>94</v>
      </c>
      <c r="C73" s="19">
        <v>9.6774193548387094E-2</v>
      </c>
      <c r="D73" s="19">
        <v>0.128</v>
      </c>
      <c r="E73" s="19">
        <v>0.10018214936247723</v>
      </c>
      <c r="F73" s="19">
        <v>9.03954802259887E-2</v>
      </c>
      <c r="G73" s="19">
        <v>0.11286681715575622</v>
      </c>
      <c r="H73" s="19">
        <v>9.9009900990099015E-2</v>
      </c>
    </row>
    <row r="74" spans="2:15">
      <c r="B74" s="2" t="s">
        <v>95</v>
      </c>
      <c r="C74" s="19">
        <v>4.8387096774193547E-2</v>
      </c>
      <c r="D74" s="19">
        <v>5.5999999999999994E-2</v>
      </c>
      <c r="E74" s="19">
        <v>8.0145719489981782E-2</v>
      </c>
      <c r="F74" s="19">
        <v>8.4745762711864417E-2</v>
      </c>
      <c r="G74" s="19">
        <v>5.1918735891647853E-2</v>
      </c>
      <c r="H74" s="19">
        <v>3.9603960396039604E-2</v>
      </c>
    </row>
    <row r="75" spans="2:15">
      <c r="B75" s="2" t="s">
        <v>96</v>
      </c>
      <c r="C75" s="19">
        <v>3.2258064516129031E-2</v>
      </c>
      <c r="D75" s="19">
        <v>0.04</v>
      </c>
      <c r="E75" s="19">
        <v>2.5500910746812388E-2</v>
      </c>
      <c r="F75" s="19">
        <v>3.3898305084745763E-2</v>
      </c>
      <c r="G75" s="19">
        <v>1.8058690744920992E-2</v>
      </c>
      <c r="H75" s="19">
        <v>3.9603960396039604E-2</v>
      </c>
    </row>
    <row r="76" spans="2:15">
      <c r="B76" s="2" t="s">
        <v>83</v>
      </c>
      <c r="C76" s="19">
        <v>0</v>
      </c>
      <c r="D76" s="19">
        <v>8.0000000000000002E-3</v>
      </c>
      <c r="E76" s="19">
        <v>5.4644808743169408E-3</v>
      </c>
      <c r="F76" s="19">
        <v>5.6497175141242938E-3</v>
      </c>
      <c r="G76" s="19">
        <v>9.0293453724604959E-3</v>
      </c>
      <c r="H76" s="19">
        <v>0</v>
      </c>
    </row>
    <row r="77" spans="2:15">
      <c r="B77" s="2" t="s">
        <v>98</v>
      </c>
      <c r="C77" s="19">
        <v>0.16129032258064516</v>
      </c>
      <c r="D77" s="19">
        <v>9.6000000000000002E-2</v>
      </c>
      <c r="E77" s="19">
        <v>7.1038251366120214E-2</v>
      </c>
      <c r="F77" s="19">
        <v>3.9548022598870053E-2</v>
      </c>
      <c r="G77" s="19">
        <v>5.8690744920993222E-2</v>
      </c>
      <c r="H77" s="19">
        <v>4.9504950495049507E-2</v>
      </c>
    </row>
    <row r="78" spans="2:15">
      <c r="B78" s="2" t="s">
        <v>99</v>
      </c>
      <c r="C78" s="19">
        <v>0.14516129032258063</v>
      </c>
      <c r="D78" s="19">
        <v>9.6000000000000002E-2</v>
      </c>
      <c r="E78" s="19">
        <v>5.6466302367941708E-2</v>
      </c>
      <c r="F78" s="19">
        <v>2.8248587570621472E-2</v>
      </c>
      <c r="G78" s="19">
        <v>6.9977426636568849E-2</v>
      </c>
      <c r="H78" s="19">
        <v>6.9306930693069313E-2</v>
      </c>
    </row>
    <row r="79" spans="2:15">
      <c r="B79" s="2" t="s">
        <v>101</v>
      </c>
      <c r="C79" s="19">
        <v>1.6129032258064516E-2</v>
      </c>
      <c r="D79" s="19">
        <v>2.4E-2</v>
      </c>
      <c r="E79" s="19">
        <v>1.4571948998178506E-2</v>
      </c>
      <c r="F79" s="19">
        <v>2.2598870056497175E-2</v>
      </c>
      <c r="G79" s="19">
        <v>3.6117381489841983E-2</v>
      </c>
      <c r="H79" s="19">
        <v>1.9801980198019802E-2</v>
      </c>
    </row>
    <row r="80" spans="2:15">
      <c r="B80" s="2" t="s">
        <v>100</v>
      </c>
      <c r="C80" s="19">
        <v>1.6129032258064516E-2</v>
      </c>
      <c r="D80" s="19">
        <v>1.6E-2</v>
      </c>
      <c r="E80" s="19">
        <v>3.0965391621129327E-2</v>
      </c>
      <c r="F80" s="19">
        <v>1.6949152542372881E-2</v>
      </c>
      <c r="G80" s="19">
        <v>2.7088036117381489E-2</v>
      </c>
      <c r="H80" s="19">
        <v>1.9801980198019802E-2</v>
      </c>
    </row>
    <row r="81" spans="2:8">
      <c r="B81" s="2" t="s">
        <v>102</v>
      </c>
      <c r="C81" s="19">
        <v>8.0645161290322578E-3</v>
      </c>
      <c r="D81" s="19">
        <v>8.0000000000000002E-3</v>
      </c>
      <c r="E81" s="19">
        <v>9.1074681238615656E-3</v>
      </c>
      <c r="F81" s="19">
        <v>5.6497175141242938E-3</v>
      </c>
      <c r="G81" s="19">
        <v>1.3544018058690745E-2</v>
      </c>
      <c r="H81" s="19">
        <v>2.9702970297029702E-2</v>
      </c>
    </row>
    <row r="82" spans="2:8">
      <c r="B82" s="2" t="s">
        <v>103</v>
      </c>
      <c r="C82" s="19">
        <v>8.0645161290322578E-3</v>
      </c>
      <c r="D82" s="19">
        <v>8.0000000000000002E-3</v>
      </c>
      <c r="E82" s="19">
        <v>3.6429872495446266E-3</v>
      </c>
      <c r="F82" s="19">
        <v>5.6497175141242938E-3</v>
      </c>
      <c r="G82" s="19">
        <v>0</v>
      </c>
      <c r="H82" s="19">
        <v>0</v>
      </c>
    </row>
    <row r="85" spans="2:8">
      <c r="B85" s="2" t="s">
        <v>3</v>
      </c>
      <c r="C85" s="2" t="s">
        <v>45</v>
      </c>
      <c r="D85" s="2" t="s">
        <v>46</v>
      </c>
      <c r="E85" s="2" t="s">
        <v>47</v>
      </c>
      <c r="F85" s="2" t="s">
        <v>48</v>
      </c>
    </row>
    <row r="86" spans="2:8">
      <c r="B86" s="2" t="s">
        <v>92</v>
      </c>
      <c r="C86" s="19">
        <v>0.64615384615384608</v>
      </c>
      <c r="D86" s="19">
        <v>0.71638418079096045</v>
      </c>
      <c r="E86" s="19">
        <v>0.4487951807228916</v>
      </c>
      <c r="F86" s="19">
        <v>0.64556962025316456</v>
      </c>
    </row>
    <row r="87" spans="2:8">
      <c r="B87" s="2" t="s">
        <v>93</v>
      </c>
      <c r="C87" s="19">
        <v>0.1076923076923077</v>
      </c>
      <c r="D87" s="19">
        <v>8.1355932203389825E-2</v>
      </c>
      <c r="E87" s="19">
        <v>9.3373493975903624E-2</v>
      </c>
      <c r="F87" s="19">
        <v>9.2827004219409287E-2</v>
      </c>
    </row>
    <row r="88" spans="2:8">
      <c r="B88" s="2" t="s">
        <v>94</v>
      </c>
      <c r="C88" s="19">
        <v>0.12307692307692308</v>
      </c>
      <c r="D88" s="19">
        <v>0.10734463276836158</v>
      </c>
      <c r="E88" s="19">
        <v>5.7228915662650606E-2</v>
      </c>
      <c r="F88" s="19">
        <v>0.15611814345991562</v>
      </c>
    </row>
    <row r="89" spans="2:8">
      <c r="B89" s="2" t="s">
        <v>95</v>
      </c>
      <c r="C89" s="19">
        <v>4.6153846153846149E-2</v>
      </c>
      <c r="D89" s="19">
        <v>6.4406779661016947E-2</v>
      </c>
      <c r="E89" s="19">
        <v>7.5301204819277115E-2</v>
      </c>
      <c r="F89" s="19">
        <v>5.9071729957805907E-2</v>
      </c>
    </row>
    <row r="90" spans="2:8">
      <c r="B90" s="2" t="s">
        <v>96</v>
      </c>
      <c r="C90" s="19">
        <v>6.1538461538461542E-2</v>
      </c>
      <c r="D90" s="19">
        <v>2.2598870056497175E-2</v>
      </c>
      <c r="E90" s="19">
        <v>2.710843373493976E-2</v>
      </c>
      <c r="F90" s="19">
        <v>3.375527426160338E-2</v>
      </c>
    </row>
    <row r="91" spans="2:8">
      <c r="B91" s="2" t="s">
        <v>83</v>
      </c>
      <c r="C91" s="19">
        <v>0</v>
      </c>
      <c r="D91" s="19">
        <v>5.6497175141242938E-3</v>
      </c>
      <c r="E91" s="19">
        <v>1.2048192771084338E-2</v>
      </c>
      <c r="F91" s="19">
        <v>0</v>
      </c>
    </row>
    <row r="92" spans="2:8">
      <c r="B92" s="2" t="s">
        <v>98</v>
      </c>
      <c r="C92" s="19">
        <v>0.1076923076923077</v>
      </c>
      <c r="D92" s="19">
        <v>4.0677966101694912E-2</v>
      </c>
      <c r="E92" s="19">
        <v>0.18373493975903613</v>
      </c>
      <c r="F92" s="19">
        <v>2.1097046413502109E-2</v>
      </c>
    </row>
    <row r="93" spans="2:8">
      <c r="B93" s="2" t="s">
        <v>99</v>
      </c>
      <c r="C93" s="19">
        <v>0</v>
      </c>
      <c r="D93" s="19">
        <v>3.84180790960452E-2</v>
      </c>
      <c r="E93" s="19">
        <v>0.15662650602409639</v>
      </c>
      <c r="F93" s="19">
        <v>7.5949367088607597E-2</v>
      </c>
    </row>
    <row r="94" spans="2:8">
      <c r="B94" s="2" t="s">
        <v>101</v>
      </c>
      <c r="C94" s="19">
        <v>1.5384615384615385E-2</v>
      </c>
      <c r="D94" s="19">
        <v>2.1468926553672319E-2</v>
      </c>
      <c r="E94" s="19">
        <v>2.710843373493976E-2</v>
      </c>
      <c r="F94" s="19">
        <v>2.5316455696202535E-2</v>
      </c>
    </row>
    <row r="95" spans="2:8">
      <c r="B95" s="2" t="s">
        <v>100</v>
      </c>
      <c r="C95" s="19">
        <v>3.0769230769230771E-2</v>
      </c>
      <c r="D95" s="19">
        <v>2.8248587570621472E-2</v>
      </c>
      <c r="E95" s="19">
        <v>2.1084337349397589E-2</v>
      </c>
      <c r="F95" s="19">
        <v>1.687763713080169E-2</v>
      </c>
    </row>
    <row r="96" spans="2:8">
      <c r="B96" s="2" t="s">
        <v>102</v>
      </c>
      <c r="C96" s="19">
        <v>1.5384615384615385E-2</v>
      </c>
      <c r="D96" s="19">
        <v>1.3559322033898305E-2</v>
      </c>
      <c r="E96" s="19">
        <v>6.024096385542169E-3</v>
      </c>
      <c r="F96" s="19">
        <v>8.4388185654008449E-3</v>
      </c>
    </row>
    <row r="97" spans="2:6">
      <c r="B97" s="2" t="s">
        <v>103</v>
      </c>
      <c r="C97" s="19">
        <v>0</v>
      </c>
      <c r="D97" s="19">
        <v>0</v>
      </c>
      <c r="E97" s="19">
        <v>1.2048192771084338E-2</v>
      </c>
      <c r="F97" s="19">
        <v>4.2194092827004225E-3</v>
      </c>
    </row>
    <row r="99" spans="2:6">
      <c r="B99" s="6" t="s">
        <v>34</v>
      </c>
    </row>
  </sheetData>
  <hyperlinks>
    <hyperlink ref="B99" location="Περιεχόμενα!A1" display="Πίσω στα περιεχόμενα" xr:uid="{396F9A6D-8A35-D04D-975F-784C1195F31D}"/>
  </hyperlinks>
  <pageMargins left="0.7" right="0.7" top="0.75" bottom="0.75" header="0.3" footer="0.3"/>
  <drawing r:id="rId1"/>
  <tableParts count="6">
    <tablePart r:id="rId2"/>
    <tablePart r:id="rId3"/>
    <tablePart r:id="rId4"/>
    <tablePart r:id="rId5"/>
    <tablePart r:id="rId6"/>
    <tablePart r:id="rId7"/>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1FA75-01AE-EF43-8D71-17EB7341217B}">
  <dimension ref="B1:E68"/>
  <sheetViews>
    <sheetView showGridLines="0" workbookViewId="0">
      <selection activeCell="B68" sqref="B68"/>
    </sheetView>
  </sheetViews>
  <sheetFormatPr baseColWidth="10" defaultColWidth="11" defaultRowHeight="15"/>
  <cols>
    <col min="1" max="1" width="11" style="2"/>
    <col min="2" max="2" width="59.1640625" style="2" customWidth="1"/>
    <col min="3" max="3" width="29.5" style="2" bestFit="1" customWidth="1"/>
    <col min="4" max="4" width="32.6640625" style="2" bestFit="1" customWidth="1"/>
    <col min="5" max="5" width="30.6640625" style="2" customWidth="1"/>
    <col min="6" max="16384" width="11" style="2"/>
  </cols>
  <sheetData>
    <row r="1" spans="2:5" ht="93" customHeight="1">
      <c r="B1" s="1"/>
    </row>
    <row r="2" spans="2:5" ht="20">
      <c r="B2" s="3" t="s">
        <v>0</v>
      </c>
    </row>
    <row r="4" spans="2:5" ht="20">
      <c r="B4" s="3" t="s">
        <v>189</v>
      </c>
    </row>
    <row r="6" spans="2:5" ht="20">
      <c r="B6" s="3" t="s">
        <v>200</v>
      </c>
    </row>
    <row r="8" spans="2:5" ht="20">
      <c r="B8" s="3" t="s">
        <v>201</v>
      </c>
    </row>
    <row r="10" spans="2:5">
      <c r="B10" s="2" t="s">
        <v>3</v>
      </c>
      <c r="C10" s="2" t="s">
        <v>4</v>
      </c>
      <c r="D10" s="2" t="s">
        <v>5</v>
      </c>
      <c r="E10" s="2" t="s">
        <v>6</v>
      </c>
    </row>
    <row r="11" spans="2:5">
      <c r="B11" s="2" t="s">
        <v>35</v>
      </c>
      <c r="C11" s="2">
        <v>909</v>
      </c>
      <c r="D11" s="8">
        <v>45.45</v>
      </c>
      <c r="E11" s="8">
        <v>45.839636913767016</v>
      </c>
    </row>
    <row r="12" spans="2:5">
      <c r="B12" s="2" t="s">
        <v>36</v>
      </c>
      <c r="C12" s="2">
        <v>1074</v>
      </c>
      <c r="D12" s="8">
        <v>53.7</v>
      </c>
      <c r="E12" s="8">
        <v>54.160363086232984</v>
      </c>
    </row>
    <row r="13" spans="2:5">
      <c r="B13" s="2" t="s">
        <v>38</v>
      </c>
      <c r="C13" s="2">
        <v>1983</v>
      </c>
      <c r="D13" s="8">
        <v>99.15</v>
      </c>
      <c r="E13" s="8">
        <v>100</v>
      </c>
    </row>
    <row r="14" spans="2:5">
      <c r="B14" s="2" t="s">
        <v>37</v>
      </c>
      <c r="C14" s="2">
        <v>17</v>
      </c>
      <c r="D14" s="8">
        <v>0.85</v>
      </c>
      <c r="E14" s="8"/>
    </row>
    <row r="15" spans="2:5">
      <c r="B15" s="2" t="s">
        <v>9</v>
      </c>
      <c r="C15" s="2">
        <f>C13+C14</f>
        <v>2000</v>
      </c>
      <c r="D15" s="2">
        <f>D13+D14</f>
        <v>100</v>
      </c>
      <c r="E15" s="2">
        <f>E13+E14</f>
        <v>100</v>
      </c>
    </row>
    <row r="18" spans="2:5">
      <c r="B18" s="2" t="s">
        <v>3</v>
      </c>
      <c r="C18" s="2" t="s">
        <v>35</v>
      </c>
      <c r="D18" s="2" t="s">
        <v>36</v>
      </c>
      <c r="E18" s="2" t="s">
        <v>9</v>
      </c>
    </row>
    <row r="19" spans="2:5">
      <c r="B19" s="2" t="s">
        <v>7</v>
      </c>
      <c r="C19" s="19">
        <v>0.44285714285714284</v>
      </c>
      <c r="D19" s="19">
        <v>0.55714285714285716</v>
      </c>
      <c r="E19" s="19">
        <v>1</v>
      </c>
    </row>
    <row r="20" spans="2:5">
      <c r="B20" s="2" t="s">
        <v>8</v>
      </c>
      <c r="C20" s="19">
        <v>0.47357926221335994</v>
      </c>
      <c r="D20" s="19">
        <v>0.52642073778664011</v>
      </c>
      <c r="E20" s="19">
        <v>1</v>
      </c>
    </row>
    <row r="21" spans="2:5">
      <c r="B21" s="2" t="s">
        <v>39</v>
      </c>
      <c r="C21" s="19">
        <v>0.45839636913767018</v>
      </c>
      <c r="D21" s="19">
        <v>0.54160363086232988</v>
      </c>
      <c r="E21" s="19">
        <v>1</v>
      </c>
    </row>
    <row r="24" spans="2:5">
      <c r="B24" s="2" t="s">
        <v>3</v>
      </c>
      <c r="C24" s="2" t="s">
        <v>35</v>
      </c>
      <c r="D24" s="2" t="s">
        <v>36</v>
      </c>
      <c r="E24" s="2" t="s">
        <v>9</v>
      </c>
    </row>
    <row r="25" spans="2:5">
      <c r="B25" s="2" t="s">
        <v>10</v>
      </c>
      <c r="C25" s="19">
        <v>0.41501976284584979</v>
      </c>
      <c r="D25" s="19">
        <v>0.58498023715415026</v>
      </c>
      <c r="E25" s="19">
        <v>1</v>
      </c>
    </row>
    <row r="26" spans="2:5">
      <c r="B26" s="2" t="s">
        <v>11</v>
      </c>
      <c r="C26" s="19">
        <v>0.41554959785522788</v>
      </c>
      <c r="D26" s="19">
        <v>0.58445040214477206</v>
      </c>
      <c r="E26" s="19">
        <v>1</v>
      </c>
    </row>
    <row r="27" spans="2:5">
      <c r="B27" s="2" t="s">
        <v>12</v>
      </c>
      <c r="C27" s="19">
        <v>0.46632124352331611</v>
      </c>
      <c r="D27" s="19">
        <v>0.53367875647668395</v>
      </c>
      <c r="E27" s="19">
        <v>1</v>
      </c>
    </row>
    <row r="28" spans="2:5">
      <c r="B28" s="2" t="s">
        <v>13</v>
      </c>
      <c r="C28" s="19">
        <v>0.50688705234159781</v>
      </c>
      <c r="D28" s="19">
        <v>0.49311294765840225</v>
      </c>
      <c r="E28" s="19">
        <v>1</v>
      </c>
    </row>
    <row r="29" spans="2:5">
      <c r="B29" s="2" t="s">
        <v>14</v>
      </c>
      <c r="C29" s="19">
        <v>0.45569620253164556</v>
      </c>
      <c r="D29" s="19">
        <v>0.54430379746835444</v>
      </c>
      <c r="E29" s="19">
        <v>1</v>
      </c>
    </row>
    <row r="30" spans="2:5">
      <c r="B30" s="2" t="s">
        <v>15</v>
      </c>
      <c r="C30" s="19">
        <v>0.48287671232876711</v>
      </c>
      <c r="D30" s="19">
        <v>0.51712328767123283</v>
      </c>
      <c r="E30" s="19">
        <v>1</v>
      </c>
    </row>
    <row r="31" spans="2:5">
      <c r="B31" s="2" t="s">
        <v>39</v>
      </c>
      <c r="C31" s="19">
        <v>0.45839636913767018</v>
      </c>
      <c r="D31" s="19">
        <v>0.54160363086232988</v>
      </c>
      <c r="E31" s="19">
        <v>1</v>
      </c>
    </row>
    <row r="34" spans="2:5">
      <c r="B34" s="2" t="s">
        <v>3</v>
      </c>
      <c r="C34" s="2" t="s">
        <v>35</v>
      </c>
      <c r="D34" s="2" t="s">
        <v>36</v>
      </c>
      <c r="E34" s="2" t="s">
        <v>9</v>
      </c>
    </row>
    <row r="35" spans="2:5">
      <c r="B35" s="2" t="s">
        <v>16</v>
      </c>
      <c r="C35" s="19">
        <v>0.39166666666666666</v>
      </c>
      <c r="D35" s="19">
        <v>0.60833333333333339</v>
      </c>
      <c r="E35" s="19">
        <v>1</v>
      </c>
    </row>
    <row r="36" spans="2:5">
      <c r="B36" s="2" t="s">
        <v>17</v>
      </c>
      <c r="C36" s="19">
        <v>0.32142857142857145</v>
      </c>
      <c r="D36" s="19">
        <v>0.6785714285714286</v>
      </c>
      <c r="E36" s="19">
        <v>1</v>
      </c>
    </row>
    <row r="37" spans="2:5">
      <c r="B37" s="2" t="s">
        <v>18</v>
      </c>
      <c r="C37" s="19">
        <v>0.5</v>
      </c>
      <c r="D37" s="19">
        <v>0.5</v>
      </c>
      <c r="E37" s="19">
        <v>1</v>
      </c>
    </row>
    <row r="38" spans="2:5">
      <c r="B38" s="2" t="s">
        <v>19</v>
      </c>
      <c r="C38" s="19">
        <v>0.41269841269841273</v>
      </c>
      <c r="D38" s="19">
        <v>0.58730158730158732</v>
      </c>
      <c r="E38" s="19">
        <v>1</v>
      </c>
    </row>
    <row r="39" spans="2:5">
      <c r="B39" s="2" t="s">
        <v>20</v>
      </c>
      <c r="C39" s="19">
        <v>0.49333333333333335</v>
      </c>
      <c r="D39" s="19">
        <v>0.5066666666666666</v>
      </c>
      <c r="E39" s="19">
        <v>1</v>
      </c>
    </row>
    <row r="40" spans="2:5">
      <c r="B40" s="2" t="s">
        <v>21</v>
      </c>
      <c r="C40" s="19">
        <v>0.42253521126760563</v>
      </c>
      <c r="D40" s="19">
        <v>0.57746478873239437</v>
      </c>
      <c r="E40" s="19">
        <v>1</v>
      </c>
    </row>
    <row r="41" spans="2:5">
      <c r="B41" s="2" t="s">
        <v>22</v>
      </c>
      <c r="C41" s="19">
        <v>0.61111111111111116</v>
      </c>
      <c r="D41" s="19">
        <v>0.38888888888888884</v>
      </c>
      <c r="E41" s="19">
        <v>1</v>
      </c>
    </row>
    <row r="42" spans="2:5">
      <c r="B42" s="2" t="s">
        <v>23</v>
      </c>
      <c r="C42" s="19">
        <v>0.5243243243243243</v>
      </c>
      <c r="D42" s="19">
        <v>0.47567567567567565</v>
      </c>
      <c r="E42" s="19">
        <v>1</v>
      </c>
    </row>
    <row r="43" spans="2:5">
      <c r="B43" s="2" t="s">
        <v>24</v>
      </c>
      <c r="C43" s="19">
        <v>0.42741935483870969</v>
      </c>
      <c r="D43" s="19">
        <v>0.57258064516129037</v>
      </c>
      <c r="E43" s="19">
        <v>1</v>
      </c>
    </row>
    <row r="44" spans="2:5">
      <c r="B44" s="2" t="s">
        <v>25</v>
      </c>
      <c r="C44" s="19">
        <v>0.4210526315789474</v>
      </c>
      <c r="D44" s="19">
        <v>0.57894736842105265</v>
      </c>
      <c r="E44" s="19">
        <v>1</v>
      </c>
    </row>
    <row r="45" spans="2:5">
      <c r="B45" s="2" t="s">
        <v>26</v>
      </c>
      <c r="C45" s="19">
        <v>0.34210526315789475</v>
      </c>
      <c r="D45" s="19">
        <v>0.6578947368421052</v>
      </c>
      <c r="E45" s="19">
        <v>1</v>
      </c>
    </row>
    <row r="46" spans="2:5">
      <c r="B46" s="2" t="s">
        <v>27</v>
      </c>
      <c r="C46" s="19">
        <v>0.4867872044506259</v>
      </c>
      <c r="D46" s="19">
        <v>0.51321279554937416</v>
      </c>
      <c r="E46" s="19">
        <v>1</v>
      </c>
    </row>
    <row r="47" spans="2:5">
      <c r="B47" s="2" t="s">
        <v>28</v>
      </c>
      <c r="C47" s="19">
        <v>0.4102564102564103</v>
      </c>
      <c r="D47" s="19">
        <v>0.58974358974358976</v>
      </c>
      <c r="E47" s="19">
        <v>1</v>
      </c>
    </row>
    <row r="48" spans="2:5">
      <c r="B48" s="2" t="s">
        <v>39</v>
      </c>
      <c r="C48" s="19">
        <v>0.45839636913767018</v>
      </c>
      <c r="D48" s="19">
        <v>0.54160363086232988</v>
      </c>
      <c r="E48" s="19">
        <v>1</v>
      </c>
    </row>
    <row r="51" spans="2:5">
      <c r="B51" s="2" t="s">
        <v>3</v>
      </c>
      <c r="C51" s="2" t="s">
        <v>35</v>
      </c>
      <c r="D51" s="2" t="s">
        <v>36</v>
      </c>
      <c r="E51" s="2" t="s">
        <v>9</v>
      </c>
    </row>
    <row r="52" spans="2:5">
      <c r="B52" s="2" t="s">
        <v>40</v>
      </c>
      <c r="C52" s="19">
        <v>0.34042553191489361</v>
      </c>
      <c r="D52" s="19">
        <v>0.65957446808510634</v>
      </c>
      <c r="E52" s="19">
        <v>1</v>
      </c>
    </row>
    <row r="53" spans="2:5">
      <c r="B53" s="2" t="s">
        <v>41</v>
      </c>
      <c r="C53" s="19">
        <v>0.33561643835616439</v>
      </c>
      <c r="D53" s="19">
        <v>0.66438356164383561</v>
      </c>
      <c r="E53" s="19">
        <v>1</v>
      </c>
    </row>
    <row r="54" spans="2:5">
      <c r="B54" s="2" t="s">
        <v>42</v>
      </c>
      <c r="C54" s="19">
        <v>0.43333333333333335</v>
      </c>
      <c r="D54" s="19">
        <v>0.56666666666666665</v>
      </c>
      <c r="E54" s="19">
        <v>1</v>
      </c>
    </row>
    <row r="55" spans="2:5">
      <c r="B55" s="2" t="s">
        <v>238</v>
      </c>
      <c r="C55" s="19">
        <v>0.4472573839662447</v>
      </c>
      <c r="D55" s="19">
        <v>0.5527426160337553</v>
      </c>
      <c r="E55" s="19">
        <v>1</v>
      </c>
    </row>
    <row r="56" spans="2:5">
      <c r="B56" s="2" t="s">
        <v>43</v>
      </c>
      <c r="C56" s="19">
        <v>0.52243589743589747</v>
      </c>
      <c r="D56" s="19">
        <v>0.47756410256410253</v>
      </c>
      <c r="E56" s="19">
        <v>1</v>
      </c>
    </row>
    <row r="57" spans="2:5">
      <c r="B57" s="2" t="s">
        <v>44</v>
      </c>
      <c r="C57" s="19">
        <v>0.55862068965517242</v>
      </c>
      <c r="D57" s="19">
        <v>0.44137931034482764</v>
      </c>
      <c r="E57" s="19">
        <v>1</v>
      </c>
    </row>
    <row r="58" spans="2:5">
      <c r="B58" s="2" t="s">
        <v>9</v>
      </c>
      <c r="C58" s="19">
        <v>0.45839636913767018</v>
      </c>
      <c r="D58" s="19">
        <v>0.54160363086232988</v>
      </c>
      <c r="E58" s="19">
        <v>1</v>
      </c>
    </row>
    <row r="60" spans="2:5">
      <c r="B60" s="6"/>
    </row>
    <row r="61" spans="2:5">
      <c r="B61" s="2" t="s">
        <v>3</v>
      </c>
      <c r="C61" s="2" t="s">
        <v>35</v>
      </c>
      <c r="D61" s="2" t="s">
        <v>36</v>
      </c>
      <c r="E61" s="2" t="s">
        <v>9</v>
      </c>
    </row>
    <row r="62" spans="2:5">
      <c r="B62" s="2" t="s">
        <v>45</v>
      </c>
      <c r="C62" s="19">
        <v>0.37349397590361449</v>
      </c>
      <c r="D62" s="19">
        <v>0.62650602409638556</v>
      </c>
      <c r="E62" s="19">
        <v>1</v>
      </c>
    </row>
    <row r="63" spans="2:5">
      <c r="B63" s="2" t="s">
        <v>46</v>
      </c>
      <c r="C63" s="19">
        <v>0.48247078464106841</v>
      </c>
      <c r="D63" s="19">
        <v>0.51752921535893159</v>
      </c>
      <c r="E63" s="19">
        <v>1</v>
      </c>
    </row>
    <row r="64" spans="2:5">
      <c r="B64" s="2" t="s">
        <v>47</v>
      </c>
      <c r="C64" s="19">
        <v>0.43410852713178294</v>
      </c>
      <c r="D64" s="19">
        <v>0.56589147286821706</v>
      </c>
      <c r="E64" s="19">
        <v>1</v>
      </c>
    </row>
    <row r="65" spans="2:5">
      <c r="B65" s="2" t="s">
        <v>48</v>
      </c>
      <c r="C65" s="19">
        <v>0.41904761904761906</v>
      </c>
      <c r="D65" s="19">
        <v>0.580952380952381</v>
      </c>
      <c r="E65" s="19">
        <v>1</v>
      </c>
    </row>
    <row r="66" spans="2:5">
      <c r="B66" s="2" t="s">
        <v>9</v>
      </c>
      <c r="C66" s="19">
        <v>0.45839636913767018</v>
      </c>
      <c r="D66" s="19">
        <v>0.54160363086232988</v>
      </c>
      <c r="E66" s="19">
        <v>1</v>
      </c>
    </row>
    <row r="68" spans="2:5">
      <c r="B68" s="6" t="s">
        <v>34</v>
      </c>
    </row>
  </sheetData>
  <hyperlinks>
    <hyperlink ref="B68" location="Περιεχόμενα!A1" display="Πίσω στα περιεχόμενα" xr:uid="{C94AF15A-0B4F-444B-ADF9-3D2DE8EEA68C}"/>
  </hyperlinks>
  <pageMargins left="0.7" right="0.7" top="0.75" bottom="0.75" header="0.3" footer="0.3"/>
  <drawing r:id="rId1"/>
  <tableParts count="6">
    <tablePart r:id="rId2"/>
    <tablePart r:id="rId3"/>
    <tablePart r:id="rId4"/>
    <tablePart r:id="rId5"/>
    <tablePart r:id="rId6"/>
    <tablePart r:id="rId7"/>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1F43-EA76-A24C-9474-B5CA1E2BB9B8}">
  <dimension ref="B1:F69"/>
  <sheetViews>
    <sheetView showGridLines="0" workbookViewId="0">
      <selection activeCell="B68" sqref="B68"/>
    </sheetView>
  </sheetViews>
  <sheetFormatPr baseColWidth="10" defaultColWidth="11" defaultRowHeight="15"/>
  <cols>
    <col min="1" max="1" width="11" style="2"/>
    <col min="2" max="2" width="59.1640625" style="2" customWidth="1"/>
    <col min="3" max="3" width="29.5" style="2" bestFit="1" customWidth="1"/>
    <col min="4" max="4" width="32.6640625" style="2" bestFit="1" customWidth="1"/>
    <col min="5" max="5" width="30.6640625" style="2" customWidth="1"/>
    <col min="6" max="16384" width="11" style="2"/>
  </cols>
  <sheetData>
    <row r="1" spans="2:5" ht="95" customHeight="1">
      <c r="B1" s="1"/>
    </row>
    <row r="2" spans="2:5" ht="20">
      <c r="B2" s="3" t="s">
        <v>0</v>
      </c>
    </row>
    <row r="4" spans="2:5" ht="20">
      <c r="B4" s="3" t="s">
        <v>189</v>
      </c>
    </row>
    <row r="6" spans="2:5" ht="20">
      <c r="B6" s="3" t="s">
        <v>200</v>
      </c>
    </row>
    <row r="8" spans="2:5" ht="20">
      <c r="B8" s="3" t="s">
        <v>202</v>
      </c>
    </row>
    <row r="10" spans="2:5">
      <c r="B10" s="2" t="s">
        <v>3</v>
      </c>
      <c r="C10" s="2" t="s">
        <v>4</v>
      </c>
      <c r="D10" s="2" t="s">
        <v>5</v>
      </c>
      <c r="E10" s="2" t="s">
        <v>6</v>
      </c>
    </row>
    <row r="11" spans="2:5">
      <c r="B11" s="2" t="s">
        <v>104</v>
      </c>
      <c r="C11" s="2">
        <v>200</v>
      </c>
      <c r="D11" s="8">
        <v>10</v>
      </c>
      <c r="E11" s="8">
        <v>22.002200220022001</v>
      </c>
    </row>
    <row r="12" spans="2:5">
      <c r="B12" s="2" t="s">
        <v>105</v>
      </c>
      <c r="C12" s="2">
        <v>631</v>
      </c>
      <c r="D12" s="8">
        <v>31.55</v>
      </c>
      <c r="E12" s="8">
        <v>69.416941694169424</v>
      </c>
    </row>
    <row r="13" spans="2:5">
      <c r="B13" s="2" t="s">
        <v>106</v>
      </c>
      <c r="C13" s="2">
        <v>78</v>
      </c>
      <c r="D13" s="8">
        <v>3.9</v>
      </c>
      <c r="E13" s="8">
        <v>8.5808580858085808</v>
      </c>
    </row>
    <row r="14" spans="2:5">
      <c r="B14" s="2" t="s">
        <v>38</v>
      </c>
      <c r="C14" s="2">
        <v>909</v>
      </c>
      <c r="D14" s="8">
        <v>45.45</v>
      </c>
      <c r="E14" s="8">
        <v>100</v>
      </c>
    </row>
    <row r="15" spans="2:5">
      <c r="B15" s="2" t="s">
        <v>37</v>
      </c>
      <c r="C15" s="2">
        <v>1091</v>
      </c>
      <c r="D15" s="8">
        <v>54.55</v>
      </c>
      <c r="E15" s="8"/>
    </row>
    <row r="16" spans="2:5">
      <c r="B16" s="2" t="s">
        <v>9</v>
      </c>
      <c r="C16" s="2">
        <f>C14+C15</f>
        <v>2000</v>
      </c>
      <c r="D16" s="2">
        <f>D14+D15</f>
        <v>100</v>
      </c>
      <c r="E16" s="2">
        <f>E14+E15</f>
        <v>100</v>
      </c>
    </row>
    <row r="19" spans="2:6">
      <c r="B19" s="2" t="s">
        <v>3</v>
      </c>
      <c r="C19" s="2" t="s">
        <v>104</v>
      </c>
      <c r="D19" s="2" t="s">
        <v>105</v>
      </c>
      <c r="E19" s="2" t="s">
        <v>106</v>
      </c>
      <c r="F19" s="2" t="s">
        <v>9</v>
      </c>
    </row>
    <row r="20" spans="2:6">
      <c r="B20" s="2" t="s">
        <v>7</v>
      </c>
      <c r="C20" s="19">
        <v>0.24193548387096775</v>
      </c>
      <c r="D20" s="19">
        <v>0.68663594470046074</v>
      </c>
      <c r="E20" s="19">
        <v>7.1428571428571438E-2</v>
      </c>
      <c r="F20" s="19">
        <v>1</v>
      </c>
    </row>
    <row r="21" spans="2:6">
      <c r="B21" s="2" t="s">
        <v>8</v>
      </c>
      <c r="C21" s="19">
        <v>0.2</v>
      </c>
      <c r="D21" s="19">
        <v>0.70105263157894737</v>
      </c>
      <c r="E21" s="19">
        <v>9.8947368421052631E-2</v>
      </c>
      <c r="F21" s="19">
        <v>1</v>
      </c>
    </row>
    <row r="22" spans="2:6">
      <c r="B22" s="2" t="s">
        <v>39</v>
      </c>
      <c r="C22" s="19">
        <v>0.22002200220022</v>
      </c>
      <c r="D22" s="19">
        <v>0.69416941694169421</v>
      </c>
      <c r="E22" s="19">
        <v>8.5808580858085806E-2</v>
      </c>
      <c r="F22" s="19">
        <v>1</v>
      </c>
    </row>
    <row r="25" spans="2:6">
      <c r="B25" s="2" t="s">
        <v>3</v>
      </c>
      <c r="C25" s="2" t="s">
        <v>104</v>
      </c>
      <c r="D25" s="2" t="s">
        <v>105</v>
      </c>
      <c r="E25" s="2" t="s">
        <v>106</v>
      </c>
      <c r="F25" s="2" t="s">
        <v>9</v>
      </c>
    </row>
    <row r="26" spans="2:6">
      <c r="B26" s="2" t="s">
        <v>10</v>
      </c>
      <c r="C26" s="19">
        <v>0.22857142857142856</v>
      </c>
      <c r="D26" s="19">
        <v>0.70476190476190481</v>
      </c>
      <c r="E26" s="19">
        <v>6.6666666666666666E-2</v>
      </c>
      <c r="F26" s="24">
        <v>1</v>
      </c>
    </row>
    <row r="27" spans="2:6">
      <c r="B27" s="2" t="s">
        <v>11</v>
      </c>
      <c r="C27" s="19">
        <v>0.26451612903225807</v>
      </c>
      <c r="D27" s="19">
        <v>0.63225806451612909</v>
      </c>
      <c r="E27" s="19">
        <v>0.1032258064516129</v>
      </c>
      <c r="F27" s="24">
        <v>1</v>
      </c>
    </row>
    <row r="28" spans="2:6">
      <c r="B28" s="2" t="s">
        <v>12</v>
      </c>
      <c r="C28" s="19">
        <v>0.16666666666666669</v>
      </c>
      <c r="D28" s="19">
        <v>0.73888888888888882</v>
      </c>
      <c r="E28" s="19">
        <v>9.4444444444444442E-2</v>
      </c>
      <c r="F28" s="24">
        <v>1</v>
      </c>
    </row>
    <row r="29" spans="2:6">
      <c r="B29" s="2" t="s">
        <v>13</v>
      </c>
      <c r="C29" s="19">
        <v>0.20108695652173914</v>
      </c>
      <c r="D29" s="19">
        <v>0.71195652173913049</v>
      </c>
      <c r="E29" s="19">
        <v>8.6956521739130432E-2</v>
      </c>
      <c r="F29" s="24">
        <v>1</v>
      </c>
    </row>
    <row r="30" spans="2:6">
      <c r="B30" s="2" t="s">
        <v>14</v>
      </c>
      <c r="C30" s="19">
        <v>0.25694444444444442</v>
      </c>
      <c r="D30" s="19">
        <v>0.65972222222222232</v>
      </c>
      <c r="E30" s="19">
        <v>8.3333333333333343E-2</v>
      </c>
      <c r="F30" s="24">
        <v>1</v>
      </c>
    </row>
    <row r="31" spans="2:6">
      <c r="B31" s="2" t="s">
        <v>15</v>
      </c>
      <c r="C31" s="19">
        <v>0.21985815602836881</v>
      </c>
      <c r="D31" s="19">
        <v>0.70921985815602839</v>
      </c>
      <c r="E31" s="19">
        <v>7.0921985815602828E-2</v>
      </c>
      <c r="F31" s="24">
        <v>1</v>
      </c>
    </row>
    <row r="32" spans="2:6">
      <c r="B32" s="2" t="s">
        <v>39</v>
      </c>
      <c r="C32" s="19">
        <v>0.22002200220022</v>
      </c>
      <c r="D32" s="19">
        <v>0.69416941694169421</v>
      </c>
      <c r="E32" s="19">
        <v>8.5808580858085806E-2</v>
      </c>
      <c r="F32" s="24">
        <v>1</v>
      </c>
    </row>
    <row r="35" spans="2:6">
      <c r="B35" s="2" t="s">
        <v>3</v>
      </c>
      <c r="C35" s="2" t="s">
        <v>104</v>
      </c>
      <c r="D35" s="2" t="s">
        <v>105</v>
      </c>
      <c r="E35" s="2" t="s">
        <v>106</v>
      </c>
      <c r="F35" s="2" t="s">
        <v>9</v>
      </c>
    </row>
    <row r="36" spans="2:6">
      <c r="B36" s="2" t="s">
        <v>16</v>
      </c>
      <c r="C36" s="19">
        <v>0.23404255319148937</v>
      </c>
      <c r="D36" s="19">
        <v>0.7021276595744681</v>
      </c>
      <c r="E36" s="19">
        <v>6.3829787234042548E-2</v>
      </c>
      <c r="F36" s="24">
        <v>1</v>
      </c>
    </row>
    <row r="37" spans="2:6">
      <c r="B37" s="2" t="s">
        <v>17</v>
      </c>
      <c r="C37" s="19">
        <v>0.33333333333333337</v>
      </c>
      <c r="D37" s="19">
        <v>0.5</v>
      </c>
      <c r="E37" s="19">
        <v>0.16666666666666669</v>
      </c>
      <c r="F37" s="24">
        <v>1</v>
      </c>
    </row>
    <row r="38" spans="2:6">
      <c r="B38" s="2" t="s">
        <v>18</v>
      </c>
      <c r="C38" s="19">
        <v>0.18840579710144925</v>
      </c>
      <c r="D38" s="19">
        <v>0.72463768115942029</v>
      </c>
      <c r="E38" s="19">
        <v>8.6956521739130432E-2</v>
      </c>
      <c r="F38" s="24">
        <v>1</v>
      </c>
    </row>
    <row r="39" spans="2:6">
      <c r="B39" s="2" t="s">
        <v>19</v>
      </c>
      <c r="C39" s="19">
        <v>0.19230769230769229</v>
      </c>
      <c r="D39" s="19">
        <v>0.76923076923076916</v>
      </c>
      <c r="E39" s="19">
        <v>3.8461538461538464E-2</v>
      </c>
      <c r="F39" s="24">
        <v>1</v>
      </c>
    </row>
    <row r="40" spans="2:6">
      <c r="B40" s="2" t="s">
        <v>20</v>
      </c>
      <c r="C40" s="19">
        <v>0.1891891891891892</v>
      </c>
      <c r="D40" s="19">
        <v>0.7567567567567568</v>
      </c>
      <c r="E40" s="19">
        <v>5.405405405405405E-2</v>
      </c>
      <c r="F40" s="24">
        <v>1</v>
      </c>
    </row>
    <row r="41" spans="2:6">
      <c r="B41" s="2" t="s">
        <v>21</v>
      </c>
      <c r="C41" s="19">
        <v>0.3</v>
      </c>
      <c r="D41" s="19">
        <v>0.6333333333333333</v>
      </c>
      <c r="E41" s="19">
        <v>6.6666666666666666E-2</v>
      </c>
      <c r="F41" s="24">
        <v>1</v>
      </c>
    </row>
    <row r="42" spans="2:6">
      <c r="B42" s="2" t="s">
        <v>22</v>
      </c>
      <c r="C42" s="19">
        <v>0.12121212121212122</v>
      </c>
      <c r="D42" s="19">
        <v>0.8484848484848484</v>
      </c>
      <c r="E42" s="19">
        <v>3.0303030303030304E-2</v>
      </c>
      <c r="F42" s="24">
        <v>1</v>
      </c>
    </row>
    <row r="43" spans="2:6">
      <c r="B43" s="2" t="s">
        <v>23</v>
      </c>
      <c r="C43" s="19">
        <v>0.24742268041237114</v>
      </c>
      <c r="D43" s="19">
        <v>0.67010309278350522</v>
      </c>
      <c r="E43" s="19">
        <v>8.2474226804123696E-2</v>
      </c>
      <c r="F43" s="24">
        <v>1</v>
      </c>
    </row>
    <row r="44" spans="2:6">
      <c r="B44" s="2" t="s">
        <v>24</v>
      </c>
      <c r="C44" s="19">
        <v>0.28301886792452829</v>
      </c>
      <c r="D44" s="19">
        <v>0.679245283018868</v>
      </c>
      <c r="E44" s="19">
        <v>3.7735849056603772E-2</v>
      </c>
      <c r="F44" s="24">
        <v>1</v>
      </c>
    </row>
    <row r="45" spans="2:6">
      <c r="B45" s="2" t="s">
        <v>25</v>
      </c>
      <c r="C45" s="19">
        <v>0.15625</v>
      </c>
      <c r="D45" s="19">
        <v>0.6875</v>
      </c>
      <c r="E45" s="19">
        <v>0.15625</v>
      </c>
      <c r="F45" s="24">
        <v>1</v>
      </c>
    </row>
    <row r="46" spans="2:6">
      <c r="B46" s="2" t="s">
        <v>26</v>
      </c>
      <c r="C46" s="19">
        <v>0.20512820512820515</v>
      </c>
      <c r="D46" s="19">
        <v>0.66666666666666674</v>
      </c>
      <c r="E46" s="19">
        <v>0.12820512820512822</v>
      </c>
      <c r="F46" s="24">
        <v>1</v>
      </c>
    </row>
    <row r="47" spans="2:6">
      <c r="B47" s="2" t="s">
        <v>27</v>
      </c>
      <c r="C47" s="19">
        <v>0.20857142857142857</v>
      </c>
      <c r="D47" s="19">
        <v>0.69428571428571428</v>
      </c>
      <c r="E47" s="19">
        <v>9.7142857142857142E-2</v>
      </c>
      <c r="F47" s="24">
        <v>1</v>
      </c>
    </row>
    <row r="48" spans="2:6">
      <c r="B48" s="2" t="s">
        <v>28</v>
      </c>
      <c r="C48" s="19">
        <v>0.22916666666666669</v>
      </c>
      <c r="D48" s="19">
        <v>0.6875</v>
      </c>
      <c r="E48" s="19">
        <v>8.3333333333333343E-2</v>
      </c>
      <c r="F48" s="24">
        <v>1</v>
      </c>
    </row>
    <row r="49" spans="2:6">
      <c r="B49" s="2" t="s">
        <v>39</v>
      </c>
      <c r="C49" s="19">
        <v>0.22002200220022</v>
      </c>
      <c r="D49" s="19">
        <v>0.69416941694169421</v>
      </c>
      <c r="E49" s="19">
        <v>8.5808580858085806E-2</v>
      </c>
      <c r="F49" s="24">
        <v>1</v>
      </c>
    </row>
    <row r="52" spans="2:6">
      <c r="B52" s="2" t="s">
        <v>3</v>
      </c>
      <c r="C52" s="2" t="s">
        <v>104</v>
      </c>
      <c r="D52" s="2" t="s">
        <v>105</v>
      </c>
      <c r="E52" s="2" t="s">
        <v>106</v>
      </c>
      <c r="F52" s="2" t="s">
        <v>9</v>
      </c>
    </row>
    <row r="53" spans="2:6">
      <c r="B53" s="2" t="s">
        <v>40</v>
      </c>
      <c r="C53" s="19">
        <v>0.1875</v>
      </c>
      <c r="D53" s="19">
        <v>0.77083333333333326</v>
      </c>
      <c r="E53" s="19">
        <v>4.1666666666666671E-2</v>
      </c>
      <c r="F53" s="24">
        <v>1</v>
      </c>
    </row>
    <row r="54" spans="2:6">
      <c r="B54" s="2" t="s">
        <v>41</v>
      </c>
      <c r="C54" s="19">
        <v>8.1632653061224497E-2</v>
      </c>
      <c r="D54" s="19">
        <v>0.87755102040816324</v>
      </c>
      <c r="E54" s="19">
        <v>4.0816326530612249E-2</v>
      </c>
      <c r="F54" s="24">
        <v>1</v>
      </c>
    </row>
    <row r="55" spans="2:6">
      <c r="B55" s="2" t="s">
        <v>42</v>
      </c>
      <c r="C55" s="19">
        <v>0.24080267558528429</v>
      </c>
      <c r="D55" s="19">
        <v>0.69565217391304346</v>
      </c>
      <c r="E55" s="19">
        <v>6.354515050167224E-2</v>
      </c>
      <c r="F55" s="24">
        <v>1</v>
      </c>
    </row>
    <row r="56" spans="2:6">
      <c r="B56" s="2" t="s">
        <v>238</v>
      </c>
      <c r="C56" s="19">
        <v>0.18867924528301888</v>
      </c>
      <c r="D56" s="19">
        <v>0.76415094339622636</v>
      </c>
      <c r="E56" s="19">
        <v>4.716981132075472E-2</v>
      </c>
      <c r="F56" s="24">
        <v>1</v>
      </c>
    </row>
    <row r="57" spans="2:6">
      <c r="B57" s="2" t="s">
        <v>43</v>
      </c>
      <c r="C57" s="19">
        <v>0.22085889570552147</v>
      </c>
      <c r="D57" s="19">
        <v>0.64723926380368102</v>
      </c>
      <c r="E57" s="19">
        <v>0.13190184049079753</v>
      </c>
      <c r="F57" s="24">
        <v>1</v>
      </c>
    </row>
    <row r="58" spans="2:6">
      <c r="B58" s="2" t="s">
        <v>44</v>
      </c>
      <c r="C58" s="19">
        <v>0.28395061728395066</v>
      </c>
      <c r="D58" s="19">
        <v>0.62962962962962965</v>
      </c>
      <c r="E58" s="19">
        <v>8.6419753086419748E-2</v>
      </c>
      <c r="F58" s="24">
        <v>1</v>
      </c>
    </row>
    <row r="59" spans="2:6">
      <c r="B59" s="2" t="s">
        <v>9</v>
      </c>
      <c r="C59" s="19">
        <v>0.22002200220022</v>
      </c>
      <c r="D59" s="19">
        <v>0.69416941694169421</v>
      </c>
      <c r="E59" s="19">
        <v>8.5808580858085806E-2</v>
      </c>
      <c r="F59" s="24">
        <v>1</v>
      </c>
    </row>
    <row r="61" spans="2:6">
      <c r="B61" s="6"/>
    </row>
    <row r="62" spans="2:6">
      <c r="B62" s="2" t="s">
        <v>3</v>
      </c>
      <c r="C62" s="2" t="s">
        <v>104</v>
      </c>
      <c r="D62" s="2" t="s">
        <v>105</v>
      </c>
      <c r="E62" s="2" t="s">
        <v>106</v>
      </c>
      <c r="F62" s="2" t="s">
        <v>9</v>
      </c>
    </row>
    <row r="63" spans="2:6">
      <c r="B63" s="2" t="s">
        <v>45</v>
      </c>
      <c r="C63" s="19">
        <v>0.22580645161290325</v>
      </c>
      <c r="D63" s="19">
        <v>0.67741935483870963</v>
      </c>
      <c r="E63" s="19">
        <v>9.6774193548387094E-2</v>
      </c>
      <c r="F63" s="24">
        <v>1</v>
      </c>
    </row>
    <row r="64" spans="2:6">
      <c r="B64" s="2" t="s">
        <v>46</v>
      </c>
      <c r="C64" s="19">
        <v>0.20934256055363321</v>
      </c>
      <c r="D64" s="19">
        <v>0.69723183391003463</v>
      </c>
      <c r="E64" s="19">
        <v>9.3425605536332182E-2</v>
      </c>
      <c r="F64" s="24">
        <v>1</v>
      </c>
    </row>
    <row r="65" spans="2:6">
      <c r="B65" s="2" t="s">
        <v>47</v>
      </c>
      <c r="C65" s="19">
        <v>0.25</v>
      </c>
      <c r="D65" s="19">
        <v>0.66666666666666674</v>
      </c>
      <c r="E65" s="19">
        <v>8.3333333333333343E-2</v>
      </c>
      <c r="F65" s="24">
        <v>1</v>
      </c>
    </row>
    <row r="66" spans="2:6">
      <c r="B66" s="2" t="s">
        <v>48</v>
      </c>
      <c r="C66" s="19">
        <v>0.22727272727272727</v>
      </c>
      <c r="D66" s="19">
        <v>0.71969696969696972</v>
      </c>
      <c r="E66" s="19">
        <v>5.3030303030303025E-2</v>
      </c>
      <c r="F66" s="24">
        <v>1</v>
      </c>
    </row>
    <row r="67" spans="2:6">
      <c r="B67" s="2" t="s">
        <v>9</v>
      </c>
      <c r="C67" s="19">
        <v>0.22002200220022</v>
      </c>
      <c r="D67" s="19">
        <v>0.69416941694169421</v>
      </c>
      <c r="E67" s="19">
        <v>8.5808580858085806E-2</v>
      </c>
      <c r="F67" s="24">
        <v>1</v>
      </c>
    </row>
    <row r="69" spans="2:6">
      <c r="B69" s="6" t="s">
        <v>34</v>
      </c>
    </row>
  </sheetData>
  <hyperlinks>
    <hyperlink ref="B69" location="Περιεχόμενα!A1" display="Πίσω στα περιεχόμενα" xr:uid="{0B6213C6-E886-E749-B0A4-5E1F2F264A26}"/>
  </hyperlinks>
  <pageMargins left="0.7" right="0.7" top="0.75" bottom="0.75" header="0.3" footer="0.3"/>
  <drawing r:id="rId1"/>
  <tableParts count="6">
    <tablePart r:id="rId2"/>
    <tablePart r:id="rId3"/>
    <tablePart r:id="rId4"/>
    <tablePart r:id="rId5"/>
    <tablePart r:id="rId6"/>
    <tablePart r:id="rId7"/>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B9F30-9216-4848-8A18-7B605C6F5A6B}">
  <dimension ref="B1:H71"/>
  <sheetViews>
    <sheetView showGridLines="0" workbookViewId="0">
      <selection activeCell="B68" sqref="B68"/>
    </sheetView>
  </sheetViews>
  <sheetFormatPr baseColWidth="10" defaultColWidth="11" defaultRowHeight="15"/>
  <cols>
    <col min="1" max="1" width="11" style="2"/>
    <col min="2" max="2" width="38.33203125" style="2" customWidth="1"/>
    <col min="3" max="3" width="30.6640625" style="2" bestFit="1" customWidth="1"/>
    <col min="4" max="4" width="21.33203125" style="2" bestFit="1" customWidth="1"/>
    <col min="5" max="5" width="32.6640625" style="2" bestFit="1" customWidth="1"/>
    <col min="6" max="6" width="9.33203125" style="2" bestFit="1" customWidth="1"/>
    <col min="7" max="7" width="13.5" style="2" bestFit="1" customWidth="1"/>
    <col min="8" max="8" width="9.83203125" style="2" bestFit="1" customWidth="1"/>
    <col min="9" max="16384" width="11" style="2"/>
  </cols>
  <sheetData>
    <row r="1" spans="2:5" ht="98" customHeight="1">
      <c r="B1" s="1"/>
    </row>
    <row r="2" spans="2:5" ht="20">
      <c r="B2" s="3" t="s">
        <v>0</v>
      </c>
    </row>
    <row r="4" spans="2:5" ht="20">
      <c r="B4" s="3" t="s">
        <v>189</v>
      </c>
    </row>
    <row r="6" spans="2:5" ht="20">
      <c r="B6" s="3" t="s">
        <v>200</v>
      </c>
    </row>
    <row r="8" spans="2:5" ht="20">
      <c r="B8" s="3" t="s">
        <v>203</v>
      </c>
    </row>
    <row r="10" spans="2:5">
      <c r="B10" s="2" t="s">
        <v>3</v>
      </c>
      <c r="C10" s="2" t="s">
        <v>4</v>
      </c>
      <c r="D10" s="2" t="s">
        <v>5</v>
      </c>
      <c r="E10" s="2" t="s">
        <v>6</v>
      </c>
    </row>
    <row r="11" spans="2:5">
      <c r="B11" s="2" t="s">
        <v>107</v>
      </c>
      <c r="C11" s="2">
        <v>37</v>
      </c>
      <c r="D11" s="8">
        <v>1.85</v>
      </c>
      <c r="E11" s="8">
        <v>4.0704070407040707</v>
      </c>
    </row>
    <row r="12" spans="2:5">
      <c r="B12" s="2" t="s">
        <v>108</v>
      </c>
      <c r="C12" s="2">
        <v>147</v>
      </c>
      <c r="D12" s="8">
        <v>7.35</v>
      </c>
      <c r="E12" s="8">
        <v>16.171617161716171</v>
      </c>
    </row>
    <row r="13" spans="2:5">
      <c r="B13" s="2" t="s">
        <v>109</v>
      </c>
      <c r="C13" s="2">
        <v>258</v>
      </c>
      <c r="D13" s="8">
        <v>12.9</v>
      </c>
      <c r="E13" s="8">
        <v>28.382838283828384</v>
      </c>
    </row>
    <row r="14" spans="2:5">
      <c r="B14" s="2" t="s">
        <v>110</v>
      </c>
      <c r="C14" s="2">
        <v>361</v>
      </c>
      <c r="D14" s="8">
        <v>18.05</v>
      </c>
      <c r="E14" s="8">
        <v>39.713971397139716</v>
      </c>
    </row>
    <row r="15" spans="2:5">
      <c r="B15" s="2" t="s">
        <v>111</v>
      </c>
      <c r="C15" s="2">
        <v>106</v>
      </c>
      <c r="D15" s="8">
        <v>5.3</v>
      </c>
      <c r="E15" s="8">
        <v>11.66116611661166</v>
      </c>
    </row>
    <row r="16" spans="2:5">
      <c r="B16" s="2" t="s">
        <v>38</v>
      </c>
      <c r="C16" s="2">
        <v>909</v>
      </c>
      <c r="D16" s="8">
        <v>45.45</v>
      </c>
      <c r="E16" s="8">
        <v>100</v>
      </c>
    </row>
    <row r="17" spans="2:8">
      <c r="B17" s="2" t="s">
        <v>37</v>
      </c>
      <c r="C17" s="2">
        <v>1091</v>
      </c>
      <c r="D17" s="8">
        <v>54.55</v>
      </c>
      <c r="E17" s="8"/>
    </row>
    <row r="18" spans="2:8">
      <c r="B18" s="2" t="s">
        <v>9</v>
      </c>
      <c r="C18" s="2">
        <f>C16+C17</f>
        <v>2000</v>
      </c>
      <c r="D18" s="2">
        <f>D16+D17</f>
        <v>100</v>
      </c>
      <c r="E18" s="2">
        <f>E16+E17</f>
        <v>100</v>
      </c>
    </row>
    <row r="21" spans="2:8">
      <c r="B21" s="2" t="s">
        <v>3</v>
      </c>
      <c r="C21" s="2" t="s">
        <v>107</v>
      </c>
      <c r="D21" s="2" t="s">
        <v>108</v>
      </c>
      <c r="E21" s="2" t="s">
        <v>109</v>
      </c>
      <c r="F21" s="2" t="s">
        <v>110</v>
      </c>
      <c r="G21" s="2" t="s">
        <v>111</v>
      </c>
      <c r="H21" s="2" t="s">
        <v>9</v>
      </c>
    </row>
    <row r="22" spans="2:8">
      <c r="B22" s="2" t="s">
        <v>7</v>
      </c>
      <c r="C22" s="19">
        <v>4.8387096774193547E-2</v>
      </c>
      <c r="D22" s="19">
        <v>0.16359447004608296</v>
      </c>
      <c r="E22" s="19">
        <v>0.28110599078341014</v>
      </c>
      <c r="F22" s="19">
        <v>0.38248847926267282</v>
      </c>
      <c r="G22" s="19">
        <v>0.12442396313364056</v>
      </c>
      <c r="H22" s="19">
        <v>1</v>
      </c>
    </row>
    <row r="23" spans="2:8">
      <c r="B23" s="2" t="s">
        <v>8</v>
      </c>
      <c r="C23" s="19">
        <v>3.3684210526315789E-2</v>
      </c>
      <c r="D23" s="19">
        <v>0.16</v>
      </c>
      <c r="E23" s="19">
        <v>0.28631578947368419</v>
      </c>
      <c r="F23" s="19">
        <v>0.41052631578947368</v>
      </c>
      <c r="G23" s="19">
        <v>0.10947368421052632</v>
      </c>
      <c r="H23" s="19">
        <v>1</v>
      </c>
    </row>
    <row r="24" spans="2:8">
      <c r="B24" s="2" t="s">
        <v>39</v>
      </c>
      <c r="C24" s="19">
        <v>4.0704070407040709E-2</v>
      </c>
      <c r="D24" s="19">
        <v>0.1617161716171617</v>
      </c>
      <c r="E24" s="19">
        <v>0.28382838283828382</v>
      </c>
      <c r="F24" s="19">
        <v>0.39713971397139713</v>
      </c>
      <c r="G24" s="19">
        <v>0.1166116611661166</v>
      </c>
      <c r="H24" s="19">
        <v>1</v>
      </c>
    </row>
    <row r="27" spans="2:8">
      <c r="B27" s="2" t="s">
        <v>3</v>
      </c>
      <c r="C27" s="2" t="s">
        <v>107</v>
      </c>
      <c r="D27" s="2" t="s">
        <v>108</v>
      </c>
      <c r="E27" s="2" t="s">
        <v>109</v>
      </c>
      <c r="F27" s="2" t="s">
        <v>110</v>
      </c>
      <c r="G27" s="2" t="s">
        <v>111</v>
      </c>
      <c r="H27" s="2" t="s">
        <v>9</v>
      </c>
    </row>
    <row r="28" spans="2:8">
      <c r="B28" s="2" t="s">
        <v>10</v>
      </c>
      <c r="C28" s="19">
        <v>4.7619047619047616E-2</v>
      </c>
      <c r="D28" s="19">
        <v>0.14285714285714288</v>
      </c>
      <c r="E28" s="19">
        <v>0.28571428571428575</v>
      </c>
      <c r="F28" s="24">
        <v>0.39047619047619053</v>
      </c>
      <c r="G28" s="24">
        <v>0.13333333333333333</v>
      </c>
      <c r="H28" s="24">
        <v>1</v>
      </c>
    </row>
    <row r="29" spans="2:8">
      <c r="B29" s="2" t="s">
        <v>11</v>
      </c>
      <c r="C29" s="19">
        <v>4.5161290322580649E-2</v>
      </c>
      <c r="D29" s="19">
        <v>0.12903225806451613</v>
      </c>
      <c r="E29" s="19">
        <v>0.29032258064516125</v>
      </c>
      <c r="F29" s="24">
        <v>0.38709677419354838</v>
      </c>
      <c r="G29" s="24">
        <v>0.14838709677419354</v>
      </c>
      <c r="H29" s="24">
        <v>1</v>
      </c>
    </row>
    <row r="30" spans="2:8">
      <c r="B30" s="2" t="s">
        <v>12</v>
      </c>
      <c r="C30" s="19">
        <v>2.2222222222222223E-2</v>
      </c>
      <c r="D30" s="19">
        <v>0.17777777777777778</v>
      </c>
      <c r="E30" s="19">
        <v>0.31111111111111112</v>
      </c>
      <c r="F30" s="24">
        <v>0.36666666666666664</v>
      </c>
      <c r="G30" s="24">
        <v>0.12222222222222222</v>
      </c>
      <c r="H30" s="24">
        <v>1</v>
      </c>
    </row>
    <row r="31" spans="2:8">
      <c r="B31" s="2" t="s">
        <v>13</v>
      </c>
      <c r="C31" s="19">
        <v>3.8043478260869568E-2</v>
      </c>
      <c r="D31" s="19">
        <v>0.14673913043478262</v>
      </c>
      <c r="E31" s="19">
        <v>0.25543478260869568</v>
      </c>
      <c r="F31" s="24">
        <v>0.46739130434782611</v>
      </c>
      <c r="G31" s="24">
        <v>9.2391304347826095E-2</v>
      </c>
      <c r="H31" s="24">
        <v>1</v>
      </c>
    </row>
    <row r="32" spans="2:8">
      <c r="B32" s="2" t="s">
        <v>14</v>
      </c>
      <c r="C32" s="19">
        <v>5.5555555555555552E-2</v>
      </c>
      <c r="D32" s="19">
        <v>0.15972222222222221</v>
      </c>
      <c r="E32" s="19">
        <v>0.28472222222222221</v>
      </c>
      <c r="F32" s="24">
        <v>0.39583333333333337</v>
      </c>
      <c r="G32" s="24">
        <v>0.10416666666666666</v>
      </c>
      <c r="H32" s="24">
        <v>1</v>
      </c>
    </row>
    <row r="33" spans="2:8">
      <c r="B33" s="2" t="s">
        <v>15</v>
      </c>
      <c r="C33" s="19">
        <v>4.2553191489361701E-2</v>
      </c>
      <c r="D33" s="19">
        <v>0.21276595744680851</v>
      </c>
      <c r="E33" s="19">
        <v>0.27659574468085107</v>
      </c>
      <c r="F33" s="24">
        <v>0.36170212765957444</v>
      </c>
      <c r="G33" s="24">
        <v>0.10638297872340426</v>
      </c>
      <c r="H33" s="24">
        <v>1</v>
      </c>
    </row>
    <row r="34" spans="2:8">
      <c r="B34" s="2" t="s">
        <v>39</v>
      </c>
      <c r="C34" s="19">
        <v>4.0704070407040709E-2</v>
      </c>
      <c r="D34" s="19">
        <v>0.1617161716171617</v>
      </c>
      <c r="E34" s="19">
        <v>0.28382838283828382</v>
      </c>
      <c r="F34" s="24">
        <v>0.39713971397139713</v>
      </c>
      <c r="G34" s="24">
        <v>0.1166116611661166</v>
      </c>
      <c r="H34" s="24">
        <v>1</v>
      </c>
    </row>
    <row r="37" spans="2:8">
      <c r="B37" s="2" t="s">
        <v>3</v>
      </c>
      <c r="C37" s="2" t="s">
        <v>107</v>
      </c>
      <c r="D37" s="2" t="s">
        <v>108</v>
      </c>
      <c r="E37" s="2" t="s">
        <v>109</v>
      </c>
      <c r="F37" s="2" t="s">
        <v>110</v>
      </c>
      <c r="G37" s="2" t="s">
        <v>111</v>
      </c>
      <c r="H37" s="2" t="s">
        <v>9</v>
      </c>
    </row>
    <row r="38" spans="2:8">
      <c r="B38" s="2" t="s">
        <v>16</v>
      </c>
      <c r="C38" s="19">
        <v>4.2553191489361701E-2</v>
      </c>
      <c r="D38" s="19">
        <v>0.14893617021276595</v>
      </c>
      <c r="E38" s="19">
        <v>0.2978723404255319</v>
      </c>
      <c r="F38" s="24">
        <v>0.44680851063829785</v>
      </c>
      <c r="G38" s="24">
        <v>6.3829787234042548E-2</v>
      </c>
      <c r="H38" s="24">
        <v>1</v>
      </c>
    </row>
    <row r="39" spans="2:8">
      <c r="B39" s="2" t="s">
        <v>17</v>
      </c>
      <c r="C39" s="19">
        <v>5.5555555555555552E-2</v>
      </c>
      <c r="D39" s="19">
        <v>0.22222222222222221</v>
      </c>
      <c r="E39" s="19">
        <v>0.27777777777777779</v>
      </c>
      <c r="F39" s="24">
        <v>0.38888888888888884</v>
      </c>
      <c r="G39" s="24">
        <v>5.5555555555555552E-2</v>
      </c>
      <c r="H39" s="24">
        <v>1</v>
      </c>
    </row>
    <row r="40" spans="2:8">
      <c r="B40" s="2" t="s">
        <v>18</v>
      </c>
      <c r="C40" s="19">
        <v>4.3478260869565216E-2</v>
      </c>
      <c r="D40" s="19">
        <v>0.15942028985507245</v>
      </c>
      <c r="E40" s="19">
        <v>0.3768115942028985</v>
      </c>
      <c r="F40" s="24">
        <v>0.3188405797101449</v>
      </c>
      <c r="G40" s="24">
        <v>0.10144927536231885</v>
      </c>
      <c r="H40" s="24">
        <v>1</v>
      </c>
    </row>
    <row r="41" spans="2:8">
      <c r="B41" s="2" t="s">
        <v>19</v>
      </c>
      <c r="C41" s="19">
        <v>3.8461538461538464E-2</v>
      </c>
      <c r="D41" s="19">
        <v>0.15384615384615385</v>
      </c>
      <c r="E41" s="19">
        <v>0.38461538461538458</v>
      </c>
      <c r="F41" s="24">
        <v>0.30769230769230771</v>
      </c>
      <c r="G41" s="24">
        <v>0.11538461538461538</v>
      </c>
      <c r="H41" s="24">
        <v>1</v>
      </c>
    </row>
    <row r="42" spans="2:8">
      <c r="B42" s="2" t="s">
        <v>20</v>
      </c>
      <c r="C42" s="19">
        <v>2.7027027027027025E-2</v>
      </c>
      <c r="D42" s="19">
        <v>0.1891891891891892</v>
      </c>
      <c r="E42" s="19">
        <v>0.27027027027027029</v>
      </c>
      <c r="F42" s="24">
        <v>0.40540540540540543</v>
      </c>
      <c r="G42" s="24">
        <v>0.1081081081081081</v>
      </c>
      <c r="H42" s="24">
        <v>1</v>
      </c>
    </row>
    <row r="43" spans="2:8">
      <c r="B43" s="2" t="s">
        <v>21</v>
      </c>
      <c r="C43" s="19">
        <v>0.05</v>
      </c>
      <c r="D43" s="19">
        <v>0.21666666666666667</v>
      </c>
      <c r="E43" s="19">
        <v>0.3</v>
      </c>
      <c r="F43" s="24">
        <v>0.33333333333333337</v>
      </c>
      <c r="G43" s="24">
        <v>0.1</v>
      </c>
      <c r="H43" s="24">
        <v>1</v>
      </c>
    </row>
    <row r="44" spans="2:8">
      <c r="B44" s="2" t="s">
        <v>22</v>
      </c>
      <c r="C44" s="19">
        <v>6.0606060606060608E-2</v>
      </c>
      <c r="D44" s="19">
        <v>0.12121212121212122</v>
      </c>
      <c r="E44" s="19">
        <v>0.24242424242424243</v>
      </c>
      <c r="F44" s="24">
        <v>0.36363636363636365</v>
      </c>
      <c r="G44" s="24">
        <v>0.2121212121212121</v>
      </c>
      <c r="H44" s="24">
        <v>1</v>
      </c>
    </row>
    <row r="45" spans="2:8">
      <c r="B45" s="2" t="s">
        <v>23</v>
      </c>
      <c r="C45" s="19">
        <v>4.1237113402061848E-2</v>
      </c>
      <c r="D45" s="19">
        <v>0.14432989690721651</v>
      </c>
      <c r="E45" s="19">
        <v>0.30927835051546393</v>
      </c>
      <c r="F45" s="24">
        <v>0.37113402061855671</v>
      </c>
      <c r="G45" s="24">
        <v>0.13402061855670103</v>
      </c>
      <c r="H45" s="24">
        <v>1</v>
      </c>
    </row>
    <row r="46" spans="2:8">
      <c r="B46" s="2" t="s">
        <v>24</v>
      </c>
      <c r="C46" s="19">
        <v>5.6603773584905655E-2</v>
      </c>
      <c r="D46" s="19">
        <v>9.4339622641509441E-2</v>
      </c>
      <c r="E46" s="19">
        <v>0.30188679245283018</v>
      </c>
      <c r="F46" s="24">
        <v>0.45283018867924524</v>
      </c>
      <c r="G46" s="24">
        <v>9.4339622641509441E-2</v>
      </c>
      <c r="H46" s="24">
        <v>1</v>
      </c>
    </row>
    <row r="47" spans="2:8">
      <c r="B47" s="2" t="s">
        <v>25</v>
      </c>
      <c r="C47" s="19">
        <v>0.125</v>
      </c>
      <c r="D47" s="19">
        <v>0.15625</v>
      </c>
      <c r="E47" s="19">
        <v>0.25</v>
      </c>
      <c r="F47" s="24">
        <v>0.28125</v>
      </c>
      <c r="G47" s="24">
        <v>0.1875</v>
      </c>
      <c r="H47" s="24">
        <v>1</v>
      </c>
    </row>
    <row r="48" spans="2:8">
      <c r="B48" s="2" t="s">
        <v>26</v>
      </c>
      <c r="C48" s="19">
        <v>2.5641025641025644E-2</v>
      </c>
      <c r="D48" s="19">
        <v>0.15384615384615385</v>
      </c>
      <c r="E48" s="19">
        <v>0.33333333333333337</v>
      </c>
      <c r="F48" s="24">
        <v>0.35897435897435898</v>
      </c>
      <c r="G48" s="24">
        <v>0.12820512820512822</v>
      </c>
      <c r="H48" s="24">
        <v>1</v>
      </c>
    </row>
    <row r="49" spans="2:8">
      <c r="B49" s="2" t="s">
        <v>27</v>
      </c>
      <c r="C49" s="19">
        <v>3.428571428571428E-2</v>
      </c>
      <c r="D49" s="19">
        <v>0.17142857142857143</v>
      </c>
      <c r="E49" s="19">
        <v>0.26285714285714284</v>
      </c>
      <c r="F49" s="24">
        <v>0.42</v>
      </c>
      <c r="G49" s="24">
        <v>0.11142857142857142</v>
      </c>
      <c r="H49" s="24">
        <v>1</v>
      </c>
    </row>
    <row r="50" spans="2:8">
      <c r="B50" s="2" t="s">
        <v>28</v>
      </c>
      <c r="C50" s="19"/>
      <c r="D50" s="19">
        <v>0.14583333333333334</v>
      </c>
      <c r="E50" s="19">
        <v>0.16666666666666669</v>
      </c>
      <c r="F50" s="24">
        <v>0.54166666666666663</v>
      </c>
      <c r="G50" s="24">
        <v>0.14583333333333334</v>
      </c>
      <c r="H50" s="24">
        <v>1</v>
      </c>
    </row>
    <row r="51" spans="2:8">
      <c r="B51" s="2" t="s">
        <v>39</v>
      </c>
      <c r="C51" s="19">
        <v>4.0704070407040709E-2</v>
      </c>
      <c r="D51" s="19">
        <v>0.1617161716171617</v>
      </c>
      <c r="E51" s="19">
        <v>0.28382838283828382</v>
      </c>
      <c r="F51" s="24">
        <v>0.39713971397139713</v>
      </c>
      <c r="G51" s="24">
        <v>0.1166116611661166</v>
      </c>
      <c r="H51" s="24">
        <v>1</v>
      </c>
    </row>
    <row r="54" spans="2:8">
      <c r="B54" s="2" t="s">
        <v>3</v>
      </c>
      <c r="C54" s="2" t="s">
        <v>107</v>
      </c>
      <c r="D54" s="2" t="s">
        <v>108</v>
      </c>
      <c r="E54" s="2" t="s">
        <v>109</v>
      </c>
      <c r="F54" s="2" t="s">
        <v>110</v>
      </c>
      <c r="G54" s="2" t="s">
        <v>111</v>
      </c>
      <c r="H54" s="2" t="s">
        <v>9</v>
      </c>
    </row>
    <row r="55" spans="2:8">
      <c r="B55" s="2" t="s">
        <v>40</v>
      </c>
      <c r="C55" s="19">
        <v>6.25E-2</v>
      </c>
      <c r="D55" s="19">
        <v>0.125</v>
      </c>
      <c r="E55" s="19">
        <v>0.25</v>
      </c>
      <c r="F55" s="24">
        <v>0.375</v>
      </c>
      <c r="G55" s="24">
        <v>0.1875</v>
      </c>
      <c r="H55" s="24">
        <v>1</v>
      </c>
    </row>
    <row r="56" spans="2:8">
      <c r="B56" s="2" t="s">
        <v>41</v>
      </c>
      <c r="C56" s="19">
        <v>2.0408163265306124E-2</v>
      </c>
      <c r="D56" s="19">
        <v>6.1224489795918366E-2</v>
      </c>
      <c r="E56" s="19">
        <v>0.30612244897959184</v>
      </c>
      <c r="F56" s="24">
        <v>0.40816326530612246</v>
      </c>
      <c r="G56" s="24">
        <v>0.20408163265306123</v>
      </c>
      <c r="H56" s="24">
        <v>1</v>
      </c>
    </row>
    <row r="57" spans="2:8">
      <c r="B57" s="2" t="s">
        <v>42</v>
      </c>
      <c r="C57" s="19">
        <v>2.6755852842809364E-2</v>
      </c>
      <c r="D57" s="19">
        <v>0.15719063545150502</v>
      </c>
      <c r="E57" s="19">
        <v>0.2608695652173913</v>
      </c>
      <c r="F57" s="24">
        <v>0.42140468227424749</v>
      </c>
      <c r="G57" s="24">
        <v>0.13377926421404682</v>
      </c>
      <c r="H57" s="24">
        <v>1</v>
      </c>
    </row>
    <row r="58" spans="2:8">
      <c r="B58" s="2" t="s">
        <v>238</v>
      </c>
      <c r="C58" s="19">
        <v>3.7735849056603772E-2</v>
      </c>
      <c r="D58" s="19">
        <v>0.1981132075471698</v>
      </c>
      <c r="E58" s="19">
        <v>0.31132075471698112</v>
      </c>
      <c r="F58" s="24">
        <v>0.34905660377358494</v>
      </c>
      <c r="G58" s="24">
        <v>0.10377358490566038</v>
      </c>
      <c r="H58" s="24">
        <v>1</v>
      </c>
    </row>
    <row r="59" spans="2:8">
      <c r="B59" s="2" t="s">
        <v>43</v>
      </c>
      <c r="C59" s="19">
        <v>5.5214723926380369E-2</v>
      </c>
      <c r="D59" s="19">
        <v>0.18711656441717792</v>
      </c>
      <c r="E59" s="19">
        <v>0.27914110429447853</v>
      </c>
      <c r="F59" s="24">
        <v>0.38650306748466257</v>
      </c>
      <c r="G59" s="24">
        <v>9.202453987730061E-2</v>
      </c>
      <c r="H59" s="24">
        <v>1</v>
      </c>
    </row>
    <row r="60" spans="2:8">
      <c r="B60" s="2" t="s">
        <v>44</v>
      </c>
      <c r="C60" s="19">
        <v>3.7037037037037035E-2</v>
      </c>
      <c r="D60" s="19">
        <v>0.1111111111111111</v>
      </c>
      <c r="E60" s="19">
        <v>0.35802469135802467</v>
      </c>
      <c r="F60" s="24">
        <v>0.41975308641975312</v>
      </c>
      <c r="G60" s="24">
        <v>7.407407407407407E-2</v>
      </c>
      <c r="H60" s="24">
        <v>1</v>
      </c>
    </row>
    <row r="61" spans="2:8">
      <c r="B61" s="2" t="s">
        <v>9</v>
      </c>
      <c r="C61" s="19">
        <v>4.0704070407040709E-2</v>
      </c>
      <c r="D61" s="19">
        <v>0.1617161716171617</v>
      </c>
      <c r="E61" s="19">
        <v>0.28382838283828382</v>
      </c>
      <c r="F61" s="24">
        <v>0.39713971397139713</v>
      </c>
      <c r="G61" s="24">
        <v>0.1166116611661166</v>
      </c>
      <c r="H61" s="24">
        <v>1</v>
      </c>
    </row>
    <row r="63" spans="2:8">
      <c r="B63" s="6"/>
    </row>
    <row r="64" spans="2:8">
      <c r="B64" s="2" t="s">
        <v>3</v>
      </c>
      <c r="C64" s="2" t="s">
        <v>107</v>
      </c>
      <c r="D64" s="2" t="s">
        <v>108</v>
      </c>
      <c r="E64" s="2" t="s">
        <v>109</v>
      </c>
      <c r="F64" s="2" t="s">
        <v>110</v>
      </c>
      <c r="G64" s="2" t="s">
        <v>111</v>
      </c>
      <c r="H64" s="2" t="s">
        <v>9</v>
      </c>
    </row>
    <row r="65" spans="2:8">
      <c r="B65" s="2" t="s">
        <v>45</v>
      </c>
      <c r="C65" s="19">
        <v>6.4516129032258063E-2</v>
      </c>
      <c r="D65" s="19">
        <v>0.16129032258064516</v>
      </c>
      <c r="E65" s="19">
        <v>0.22580645161290325</v>
      </c>
      <c r="F65" s="24">
        <v>0.35483870967741937</v>
      </c>
      <c r="G65" s="24">
        <v>0.19354838709677419</v>
      </c>
      <c r="H65" s="24">
        <v>1</v>
      </c>
    </row>
    <row r="66" spans="2:8">
      <c r="B66" s="2" t="s">
        <v>46</v>
      </c>
      <c r="C66" s="19">
        <v>3.9792387543252594E-2</v>
      </c>
      <c r="D66" s="19">
        <v>0.1453287197231834</v>
      </c>
      <c r="E66" s="19">
        <v>0.30622837370242217</v>
      </c>
      <c r="F66" s="24">
        <v>0.3944636678200692</v>
      </c>
      <c r="G66" s="24">
        <v>0.11418685121107267</v>
      </c>
      <c r="H66" s="24">
        <v>1</v>
      </c>
    </row>
    <row r="67" spans="2:8">
      <c r="B67" s="2" t="s">
        <v>47</v>
      </c>
      <c r="C67" s="19">
        <v>4.7619047619047616E-2</v>
      </c>
      <c r="D67" s="19">
        <v>0.22023809523809526</v>
      </c>
      <c r="E67" s="19">
        <v>0.25595238095238093</v>
      </c>
      <c r="F67" s="24">
        <v>0.36904761904761907</v>
      </c>
      <c r="G67" s="24">
        <v>0.10714285714285714</v>
      </c>
      <c r="H67" s="24">
        <v>1</v>
      </c>
    </row>
    <row r="68" spans="2:8">
      <c r="B68" s="2" t="s">
        <v>48</v>
      </c>
      <c r="C68" s="19">
        <v>3.0303030303030304E-2</v>
      </c>
      <c r="D68" s="19">
        <v>0.15909090909090909</v>
      </c>
      <c r="E68" s="19">
        <v>0.23484848484848483</v>
      </c>
      <c r="F68" s="24">
        <v>0.45454545454545453</v>
      </c>
      <c r="G68" s="24">
        <v>0.12121212121212122</v>
      </c>
      <c r="H68" s="24">
        <v>1</v>
      </c>
    </row>
    <row r="69" spans="2:8">
      <c r="B69" s="2" t="s">
        <v>9</v>
      </c>
      <c r="C69" s="19">
        <v>4.0704070407040709E-2</v>
      </c>
      <c r="D69" s="19">
        <v>0.1617161716171617</v>
      </c>
      <c r="E69" s="19">
        <v>0.28382838283828382</v>
      </c>
      <c r="F69" s="24">
        <v>0.39713971397139713</v>
      </c>
      <c r="G69" s="24">
        <v>0.1166116611661166</v>
      </c>
      <c r="H69" s="24">
        <v>1</v>
      </c>
    </row>
    <row r="71" spans="2:8">
      <c r="B71" s="6" t="s">
        <v>34</v>
      </c>
    </row>
  </sheetData>
  <phoneticPr fontId="4" type="noConversion"/>
  <hyperlinks>
    <hyperlink ref="B71" location="Περιεχόμενα!A1" display="Πίσω στα περιεχόμενα" xr:uid="{09211783-E56C-DB4B-86E1-32BE74F2CEDA}"/>
  </hyperlinks>
  <pageMargins left="0.7" right="0.7" top="0.75" bottom="0.75" header="0.3" footer="0.3"/>
  <drawing r:id="rId1"/>
  <tableParts count="6">
    <tablePart r:id="rId2"/>
    <tablePart r:id="rId3"/>
    <tablePart r:id="rId4"/>
    <tablePart r:id="rId5"/>
    <tablePart r:id="rId6"/>
    <tablePart r:id="rId7"/>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E8CCF-4976-C641-8494-92567873B626}">
  <dimension ref="B1:O281"/>
  <sheetViews>
    <sheetView showGridLines="0" topLeftCell="A268" workbookViewId="0">
      <selection activeCell="B281" sqref="B281"/>
    </sheetView>
  </sheetViews>
  <sheetFormatPr baseColWidth="10" defaultColWidth="11" defaultRowHeight="15"/>
  <cols>
    <col min="1" max="1" width="11" style="2"/>
    <col min="2" max="2" width="48" style="2" customWidth="1"/>
    <col min="3" max="3" width="27.83203125" style="2" bestFit="1" customWidth="1"/>
    <col min="4" max="4" width="21.33203125" style="2" bestFit="1" customWidth="1"/>
    <col min="5" max="5" width="32.6640625" style="2" bestFit="1" customWidth="1"/>
    <col min="6" max="6" width="21" style="2" bestFit="1" customWidth="1"/>
    <col min="7" max="7" width="11" style="2" bestFit="1" customWidth="1"/>
    <col min="8" max="8" width="12" style="2" bestFit="1" customWidth="1"/>
    <col min="9" max="9" width="14.33203125" style="2" bestFit="1" customWidth="1"/>
    <col min="10" max="10" width="23.1640625" style="2" bestFit="1" customWidth="1"/>
    <col min="11" max="11" width="9.33203125" style="2" bestFit="1" customWidth="1"/>
    <col min="12" max="12" width="15.33203125" style="2" bestFit="1" customWidth="1"/>
    <col min="13" max="13" width="18.1640625" style="2" bestFit="1" customWidth="1"/>
    <col min="14" max="14" width="9.6640625" style="2" bestFit="1" customWidth="1"/>
    <col min="15" max="15" width="26.1640625" style="2" bestFit="1" customWidth="1"/>
    <col min="16" max="19" width="5.6640625" style="2" bestFit="1" customWidth="1"/>
    <col min="20" max="37" width="6.6640625" style="2" bestFit="1" customWidth="1"/>
    <col min="38" max="43" width="7.6640625" style="2" bestFit="1" customWidth="1"/>
    <col min="44" max="44" width="9.83203125" style="2" bestFit="1" customWidth="1"/>
    <col min="45" max="16384" width="11" style="2"/>
  </cols>
  <sheetData>
    <row r="1" spans="2:5" ht="102" customHeight="1">
      <c r="B1" s="1"/>
    </row>
    <row r="2" spans="2:5" ht="20">
      <c r="B2" s="3" t="s">
        <v>0</v>
      </c>
    </row>
    <row r="4" spans="2:5" ht="20">
      <c r="B4" s="3" t="s">
        <v>189</v>
      </c>
    </row>
    <row r="6" spans="2:5" ht="20">
      <c r="B6" s="3" t="s">
        <v>200</v>
      </c>
    </row>
    <row r="8" spans="2:5" ht="20">
      <c r="B8" s="3" t="s">
        <v>220</v>
      </c>
    </row>
    <row r="10" spans="2:5">
      <c r="B10" s="2" t="s">
        <v>3</v>
      </c>
      <c r="C10" s="2" t="s">
        <v>4</v>
      </c>
      <c r="D10" s="2" t="s">
        <v>5</v>
      </c>
      <c r="E10" s="2" t="s">
        <v>6</v>
      </c>
    </row>
    <row r="11" spans="2:5">
      <c r="B11" s="2" t="s">
        <v>112</v>
      </c>
      <c r="C11" s="2">
        <v>4</v>
      </c>
      <c r="D11" s="8">
        <v>0.2</v>
      </c>
      <c r="E11" s="8">
        <v>0.44593088071348941</v>
      </c>
    </row>
    <row r="12" spans="2:5">
      <c r="B12" s="2" t="s">
        <v>113</v>
      </c>
      <c r="C12" s="2">
        <v>3</v>
      </c>
      <c r="D12" s="8">
        <v>0.15</v>
      </c>
      <c r="E12" s="8">
        <v>0.33444816053511706</v>
      </c>
    </row>
    <row r="13" spans="2:5">
      <c r="B13" s="2" t="s">
        <v>114</v>
      </c>
      <c r="C13" s="2">
        <v>30</v>
      </c>
      <c r="D13" s="8">
        <v>1.5</v>
      </c>
      <c r="E13" s="8">
        <v>3.3444816053511706</v>
      </c>
    </row>
    <row r="14" spans="2:5">
      <c r="B14" s="2" t="s">
        <v>115</v>
      </c>
      <c r="C14" s="2">
        <v>4</v>
      </c>
      <c r="D14" s="8">
        <v>0.2</v>
      </c>
      <c r="E14" s="8">
        <v>0.44593088071348941</v>
      </c>
    </row>
    <row r="15" spans="2:5">
      <c r="B15" s="2" t="s">
        <v>116</v>
      </c>
      <c r="C15" s="2">
        <v>86</v>
      </c>
      <c r="D15" s="8">
        <v>4.3</v>
      </c>
      <c r="E15" s="8">
        <v>9.5875139353400218</v>
      </c>
    </row>
    <row r="16" spans="2:5">
      <c r="B16" s="2" t="s">
        <v>117</v>
      </c>
      <c r="C16" s="2">
        <v>1</v>
      </c>
      <c r="D16" s="8">
        <v>0.05</v>
      </c>
      <c r="E16" s="8">
        <v>0.11148272017837235</v>
      </c>
    </row>
    <row r="17" spans="2:5">
      <c r="B17" s="2" t="s">
        <v>118</v>
      </c>
      <c r="C17" s="2">
        <v>26</v>
      </c>
      <c r="D17" s="8">
        <v>1.3</v>
      </c>
      <c r="E17" s="8">
        <v>2.8985507246376812</v>
      </c>
    </row>
    <row r="18" spans="2:5">
      <c r="B18" s="2" t="s">
        <v>119</v>
      </c>
      <c r="C18" s="2">
        <v>93</v>
      </c>
      <c r="D18" s="8">
        <v>4.6500000000000004</v>
      </c>
      <c r="E18" s="8">
        <v>10.367892976588628</v>
      </c>
    </row>
    <row r="19" spans="2:5">
      <c r="B19" s="2" t="s">
        <v>120</v>
      </c>
      <c r="C19" s="2">
        <v>8</v>
      </c>
      <c r="D19" s="8">
        <v>0.4</v>
      </c>
      <c r="E19" s="8">
        <v>0.89186176142697882</v>
      </c>
    </row>
    <row r="20" spans="2:5">
      <c r="B20" s="2" t="s">
        <v>121</v>
      </c>
      <c r="C20" s="2">
        <v>79</v>
      </c>
      <c r="D20" s="8">
        <v>3.95</v>
      </c>
      <c r="E20" s="8">
        <v>8.8071348940914156</v>
      </c>
    </row>
    <row r="21" spans="2:5">
      <c r="B21" s="2" t="s">
        <v>122</v>
      </c>
      <c r="C21" s="2">
        <v>19</v>
      </c>
      <c r="D21" s="8">
        <v>0.95</v>
      </c>
      <c r="E21" s="8">
        <v>2.1181716833890749</v>
      </c>
    </row>
    <row r="22" spans="2:5">
      <c r="B22" s="2" t="s">
        <v>123</v>
      </c>
      <c r="C22" s="2">
        <v>4</v>
      </c>
      <c r="D22" s="8">
        <v>0.2</v>
      </c>
      <c r="E22" s="8">
        <v>0.44593088071348941</v>
      </c>
    </row>
    <row r="23" spans="2:5">
      <c r="B23" s="2" t="s">
        <v>124</v>
      </c>
      <c r="C23" s="2">
        <v>165</v>
      </c>
      <c r="D23" s="8">
        <v>8.25</v>
      </c>
      <c r="E23" s="8">
        <v>18.394648829431439</v>
      </c>
    </row>
    <row r="24" spans="2:5">
      <c r="B24" s="2" t="s">
        <v>125</v>
      </c>
      <c r="C24" s="2">
        <v>23</v>
      </c>
      <c r="D24" s="8">
        <v>1.1499999999999999</v>
      </c>
      <c r="E24" s="8">
        <v>2.5641025641025643</v>
      </c>
    </row>
    <row r="25" spans="2:5">
      <c r="B25" s="2" t="s">
        <v>126</v>
      </c>
      <c r="C25" s="2">
        <v>11</v>
      </c>
      <c r="D25" s="8">
        <v>0.55000000000000004</v>
      </c>
      <c r="E25" s="8">
        <v>1.2263099219620959</v>
      </c>
    </row>
    <row r="26" spans="2:5">
      <c r="B26" s="2" t="s">
        <v>127</v>
      </c>
      <c r="C26" s="2">
        <v>3</v>
      </c>
      <c r="D26" s="8">
        <v>0.15</v>
      </c>
      <c r="E26" s="8">
        <v>0.33444816053511706</v>
      </c>
    </row>
    <row r="27" spans="2:5">
      <c r="B27" s="2" t="s">
        <v>128</v>
      </c>
      <c r="C27" s="2">
        <v>12</v>
      </c>
      <c r="D27" s="8">
        <v>0.6</v>
      </c>
      <c r="E27" s="8">
        <v>1.3377926421404682</v>
      </c>
    </row>
    <row r="28" spans="2:5">
      <c r="B28" s="2" t="s">
        <v>129</v>
      </c>
      <c r="C28" s="2">
        <v>107</v>
      </c>
      <c r="D28" s="8">
        <v>5.35</v>
      </c>
      <c r="E28" s="8">
        <v>11.928651059085842</v>
      </c>
    </row>
    <row r="29" spans="2:5">
      <c r="B29" s="2" t="s">
        <v>130</v>
      </c>
      <c r="C29" s="2">
        <v>14</v>
      </c>
      <c r="D29" s="8">
        <v>0.7</v>
      </c>
      <c r="E29" s="8">
        <v>1.5607580824972129</v>
      </c>
    </row>
    <row r="30" spans="2:5">
      <c r="B30" s="2" t="s">
        <v>131</v>
      </c>
      <c r="C30" s="2">
        <v>1</v>
      </c>
      <c r="D30" s="8">
        <v>0.05</v>
      </c>
      <c r="E30" s="8">
        <v>0.11148272017837235</v>
      </c>
    </row>
    <row r="31" spans="2:5">
      <c r="B31" s="2" t="s">
        <v>132</v>
      </c>
      <c r="C31" s="2">
        <v>38</v>
      </c>
      <c r="D31" s="8">
        <v>1.9</v>
      </c>
      <c r="E31" s="8">
        <v>4.2363433667781498</v>
      </c>
    </row>
    <row r="32" spans="2:5">
      <c r="B32" s="2" t="s">
        <v>133</v>
      </c>
      <c r="C32" s="2">
        <v>50</v>
      </c>
      <c r="D32" s="8">
        <v>2.5</v>
      </c>
      <c r="E32" s="8">
        <v>5.574136008918618</v>
      </c>
    </row>
    <row r="33" spans="2:5">
      <c r="B33" s="2" t="s">
        <v>134</v>
      </c>
      <c r="C33" s="2">
        <v>2</v>
      </c>
      <c r="D33" s="8">
        <v>0.1</v>
      </c>
      <c r="E33" s="8">
        <v>0.2229654403567447</v>
      </c>
    </row>
    <row r="34" spans="2:5">
      <c r="B34" s="2" t="s">
        <v>135</v>
      </c>
      <c r="C34" s="2">
        <v>2</v>
      </c>
      <c r="D34" s="8">
        <v>0.1</v>
      </c>
      <c r="E34" s="8">
        <v>0.2229654403567447</v>
      </c>
    </row>
    <row r="35" spans="2:5">
      <c r="B35" s="2" t="s">
        <v>136</v>
      </c>
      <c r="C35" s="2">
        <v>16</v>
      </c>
      <c r="D35" s="8">
        <v>0.8</v>
      </c>
      <c r="E35" s="8">
        <v>1.7837235228539576</v>
      </c>
    </row>
    <row r="36" spans="2:5">
      <c r="B36" s="2" t="s">
        <v>137</v>
      </c>
      <c r="C36" s="2">
        <v>4</v>
      </c>
      <c r="D36" s="8">
        <v>0.2</v>
      </c>
      <c r="E36" s="8">
        <v>0.44593088071348941</v>
      </c>
    </row>
    <row r="37" spans="2:5">
      <c r="B37" s="2" t="s">
        <v>138</v>
      </c>
      <c r="C37" s="2">
        <v>1</v>
      </c>
      <c r="D37" s="8">
        <v>0.05</v>
      </c>
      <c r="E37" s="8">
        <v>0.11148272017837235</v>
      </c>
    </row>
    <row r="38" spans="2:5">
      <c r="B38" s="2" t="s">
        <v>139</v>
      </c>
      <c r="C38" s="2">
        <v>26</v>
      </c>
      <c r="D38" s="8">
        <v>1.3</v>
      </c>
      <c r="E38" s="8">
        <v>2.8985507246376812</v>
      </c>
    </row>
    <row r="39" spans="2:5">
      <c r="B39" s="2" t="s">
        <v>140</v>
      </c>
      <c r="C39" s="2">
        <v>5</v>
      </c>
      <c r="D39" s="8">
        <v>0.25</v>
      </c>
      <c r="E39" s="8">
        <v>0.55741360089186176</v>
      </c>
    </row>
    <row r="40" spans="2:5">
      <c r="B40" s="2" t="s">
        <v>141</v>
      </c>
      <c r="C40" s="2">
        <v>4</v>
      </c>
      <c r="D40" s="8">
        <v>0.2</v>
      </c>
      <c r="E40" s="8">
        <v>0.44593088071348941</v>
      </c>
    </row>
    <row r="41" spans="2:5">
      <c r="B41" s="2" t="s">
        <v>142</v>
      </c>
      <c r="C41" s="2">
        <v>12</v>
      </c>
      <c r="D41" s="8">
        <v>0.6</v>
      </c>
      <c r="E41" s="8">
        <v>1.3377926421404682</v>
      </c>
    </row>
    <row r="42" spans="2:5">
      <c r="B42" s="2" t="s">
        <v>143</v>
      </c>
      <c r="C42" s="2">
        <v>13</v>
      </c>
      <c r="D42" s="8">
        <v>0.65</v>
      </c>
      <c r="E42" s="8">
        <v>1.4492753623188406</v>
      </c>
    </row>
    <row r="43" spans="2:5">
      <c r="B43" s="2" t="s">
        <v>144</v>
      </c>
      <c r="C43" s="2">
        <v>4</v>
      </c>
      <c r="D43" s="8">
        <v>0.2</v>
      </c>
      <c r="E43" s="8">
        <v>0.44593088071348941</v>
      </c>
    </row>
    <row r="44" spans="2:5">
      <c r="B44" s="2" t="s">
        <v>145</v>
      </c>
      <c r="C44" s="2">
        <v>2</v>
      </c>
      <c r="D44" s="8">
        <v>0.1</v>
      </c>
      <c r="E44" s="8">
        <v>0.2229654403567447</v>
      </c>
    </row>
    <row r="45" spans="2:5">
      <c r="B45" s="2" t="s">
        <v>146</v>
      </c>
      <c r="C45" s="2">
        <v>4</v>
      </c>
      <c r="D45" s="8">
        <v>0.2</v>
      </c>
      <c r="E45" s="8">
        <v>0.44593088071348941</v>
      </c>
    </row>
    <row r="46" spans="2:5">
      <c r="B46" s="2" t="s">
        <v>147</v>
      </c>
      <c r="C46" s="2">
        <v>14</v>
      </c>
      <c r="D46" s="8">
        <v>0.7</v>
      </c>
      <c r="E46" s="8">
        <v>1.5607580824972129</v>
      </c>
    </row>
    <row r="47" spans="2:5">
      <c r="B47" s="2" t="s">
        <v>148</v>
      </c>
      <c r="C47" s="2">
        <v>1</v>
      </c>
      <c r="D47" s="8">
        <v>0.05</v>
      </c>
      <c r="E47" s="8">
        <v>0.11148272017837235</v>
      </c>
    </row>
    <row r="48" spans="2:5">
      <c r="B48" s="2" t="s">
        <v>149</v>
      </c>
      <c r="C48" s="2">
        <v>1</v>
      </c>
      <c r="D48" s="8">
        <v>0.05</v>
      </c>
      <c r="E48" s="8">
        <v>0.11148272017837235</v>
      </c>
    </row>
    <row r="49" spans="2:5">
      <c r="B49" s="2" t="s">
        <v>150</v>
      </c>
      <c r="C49" s="2">
        <v>3</v>
      </c>
      <c r="D49" s="8">
        <v>0.15</v>
      </c>
      <c r="E49" s="8">
        <v>0.33444816053511706</v>
      </c>
    </row>
    <row r="50" spans="2:5">
      <c r="B50" s="2" t="s">
        <v>151</v>
      </c>
      <c r="C50" s="2">
        <v>1</v>
      </c>
      <c r="D50" s="8">
        <v>0.05</v>
      </c>
      <c r="E50" s="8">
        <v>0.11148272017837235</v>
      </c>
    </row>
    <row r="51" spans="2:5">
      <c r="B51" s="2" t="s">
        <v>152</v>
      </c>
      <c r="C51" s="2">
        <v>1</v>
      </c>
      <c r="D51" s="8">
        <v>0.05</v>
      </c>
      <c r="E51" s="8">
        <v>0.11148272017837235</v>
      </c>
    </row>
    <row r="52" spans="2:5">
      <c r="B52" s="2" t="s">
        <v>38</v>
      </c>
      <c r="C52" s="2">
        <v>897</v>
      </c>
      <c r="D52" s="8">
        <v>44.85</v>
      </c>
      <c r="E52" s="8">
        <v>100</v>
      </c>
    </row>
    <row r="53" spans="2:5">
      <c r="B53" s="2" t="s">
        <v>37</v>
      </c>
      <c r="C53" s="2">
        <v>1103</v>
      </c>
      <c r="D53" s="8">
        <v>55.15</v>
      </c>
      <c r="E53" s="8"/>
    </row>
    <row r="54" spans="2:5">
      <c r="B54" s="2" t="s">
        <v>9</v>
      </c>
      <c r="C54" s="2">
        <f>C52+C53</f>
        <v>2000</v>
      </c>
      <c r="D54" s="2">
        <f>D52+D53</f>
        <v>100</v>
      </c>
      <c r="E54" s="2">
        <f>E52+E53</f>
        <v>100</v>
      </c>
    </row>
    <row r="57" spans="2:5">
      <c r="B57" s="2" t="s">
        <v>3</v>
      </c>
      <c r="C57" s="2" t="s">
        <v>7</v>
      </c>
      <c r="D57" s="2" t="s">
        <v>8</v>
      </c>
      <c r="E57" s="2" t="s">
        <v>9</v>
      </c>
    </row>
    <row r="58" spans="2:5">
      <c r="B58" s="2" t="s">
        <v>112</v>
      </c>
      <c r="C58" s="19">
        <v>7.0093457943925233E-3</v>
      </c>
      <c r="D58" s="19">
        <v>2.1321961620469083E-3</v>
      </c>
      <c r="E58" s="19">
        <v>4.459308807134894E-3</v>
      </c>
    </row>
    <row r="59" spans="2:5">
      <c r="B59" s="2" t="s">
        <v>113</v>
      </c>
      <c r="C59" s="19"/>
      <c r="D59" s="19">
        <v>6.3965884861407248E-3</v>
      </c>
      <c r="E59" s="19">
        <v>3.3444816053511705E-3</v>
      </c>
    </row>
    <row r="60" spans="2:5">
      <c r="B60" s="2" t="s">
        <v>114</v>
      </c>
      <c r="C60" s="19">
        <v>2.8037383177570093E-2</v>
      </c>
      <c r="D60" s="19">
        <v>3.8379530916844345E-2</v>
      </c>
      <c r="E60" s="19">
        <v>3.3444816053511704E-2</v>
      </c>
    </row>
    <row r="61" spans="2:5">
      <c r="B61" s="2" t="s">
        <v>115</v>
      </c>
      <c r="C61" s="19">
        <v>2.3364485981308409E-3</v>
      </c>
      <c r="D61" s="19">
        <v>6.3965884861407248E-3</v>
      </c>
      <c r="E61" s="19">
        <v>4.459308807134894E-3</v>
      </c>
    </row>
    <row r="62" spans="2:5">
      <c r="B62" s="2" t="s">
        <v>116</v>
      </c>
      <c r="C62" s="19">
        <v>7.9439252336448607E-2</v>
      </c>
      <c r="D62" s="19">
        <v>0.11087420042643924</v>
      </c>
      <c r="E62" s="19">
        <v>9.5875139353400224E-2</v>
      </c>
    </row>
    <row r="63" spans="2:5">
      <c r="B63" s="2" t="s">
        <v>117</v>
      </c>
      <c r="C63" s="19"/>
      <c r="D63" s="19">
        <v>2.1321961620469083E-3</v>
      </c>
      <c r="E63" s="19">
        <v>1.1148272017837235E-3</v>
      </c>
    </row>
    <row r="64" spans="2:5">
      <c r="B64" s="2" t="s">
        <v>118</v>
      </c>
      <c r="C64" s="19">
        <v>3.7383177570093455E-2</v>
      </c>
      <c r="D64" s="19">
        <v>2.1321961620469083E-2</v>
      </c>
      <c r="E64" s="19">
        <v>2.8985507246376812E-2</v>
      </c>
    </row>
    <row r="65" spans="2:5">
      <c r="B65" s="2" t="s">
        <v>119</v>
      </c>
      <c r="C65" s="19">
        <v>0.11448598130841121</v>
      </c>
      <c r="D65" s="19">
        <v>9.3816631130063971E-2</v>
      </c>
      <c r="E65" s="19">
        <v>0.10367892976588627</v>
      </c>
    </row>
    <row r="66" spans="2:5">
      <c r="B66" s="2" t="s">
        <v>120</v>
      </c>
      <c r="C66" s="19">
        <v>1.1682242990654205E-2</v>
      </c>
      <c r="D66" s="19">
        <v>6.3965884861407248E-3</v>
      </c>
      <c r="E66" s="19">
        <v>8.918617614269788E-3</v>
      </c>
    </row>
    <row r="67" spans="2:5">
      <c r="B67" s="2" t="s">
        <v>121</v>
      </c>
      <c r="C67" s="19">
        <v>7.0093457943925228E-2</v>
      </c>
      <c r="D67" s="19">
        <v>0.10447761194029852</v>
      </c>
      <c r="E67" s="19">
        <v>8.807134894091416E-2</v>
      </c>
    </row>
    <row r="68" spans="2:5">
      <c r="B68" s="2" t="s">
        <v>122</v>
      </c>
      <c r="C68" s="19">
        <v>2.5700934579439255E-2</v>
      </c>
      <c r="D68" s="19">
        <v>1.7057569296375266E-2</v>
      </c>
      <c r="E68" s="19">
        <v>2.1181716833890748E-2</v>
      </c>
    </row>
    <row r="69" spans="2:5">
      <c r="B69" s="2" t="s">
        <v>123</v>
      </c>
      <c r="C69" s="19">
        <v>9.3457943925233638E-3</v>
      </c>
      <c r="D69" s="19"/>
      <c r="E69" s="19">
        <v>4.459308807134894E-3</v>
      </c>
    </row>
    <row r="70" spans="2:5">
      <c r="B70" s="2" t="s">
        <v>124</v>
      </c>
      <c r="C70" s="19">
        <v>0.16822429906542055</v>
      </c>
      <c r="D70" s="19">
        <v>0.19829424307036247</v>
      </c>
      <c r="E70" s="19">
        <v>0.1839464882943144</v>
      </c>
    </row>
    <row r="71" spans="2:5">
      <c r="B71" s="2" t="s">
        <v>125</v>
      </c>
      <c r="C71" s="19">
        <v>2.8037383177570093E-2</v>
      </c>
      <c r="D71" s="19">
        <v>2.3454157782515993E-2</v>
      </c>
      <c r="E71" s="19">
        <v>2.5641025641025644E-2</v>
      </c>
    </row>
    <row r="72" spans="2:5">
      <c r="B72" s="2" t="s">
        <v>126</v>
      </c>
      <c r="C72" s="19">
        <v>1.4018691588785047E-2</v>
      </c>
      <c r="D72" s="19">
        <v>1.0660980810234541E-2</v>
      </c>
      <c r="E72" s="19">
        <v>1.2263099219620958E-2</v>
      </c>
    </row>
    <row r="73" spans="2:5">
      <c r="B73" s="2" t="s">
        <v>127</v>
      </c>
      <c r="C73" s="19">
        <v>4.6728971962616819E-3</v>
      </c>
      <c r="D73" s="19">
        <v>2.1321961620469083E-3</v>
      </c>
      <c r="E73" s="19">
        <v>3.3444816053511705E-3</v>
      </c>
    </row>
    <row r="74" spans="2:5">
      <c r="B74" s="2" t="s">
        <v>128</v>
      </c>
      <c r="C74" s="19">
        <v>9.3457943925233638E-3</v>
      </c>
      <c r="D74" s="19">
        <v>1.7057569296375266E-2</v>
      </c>
      <c r="E74" s="19">
        <v>1.3377926421404682E-2</v>
      </c>
    </row>
    <row r="75" spans="2:5">
      <c r="B75" s="2" t="s">
        <v>129</v>
      </c>
      <c r="C75" s="19">
        <v>0.10747663551401869</v>
      </c>
      <c r="D75" s="19">
        <v>0.13006396588486141</v>
      </c>
      <c r="E75" s="19">
        <v>0.11928651059085843</v>
      </c>
    </row>
    <row r="76" spans="2:5">
      <c r="B76" s="2" t="s">
        <v>130</v>
      </c>
      <c r="C76" s="19">
        <v>2.336448598130841E-2</v>
      </c>
      <c r="D76" s="19">
        <v>8.5287846481876331E-3</v>
      </c>
      <c r="E76" s="19">
        <v>1.560758082497213E-2</v>
      </c>
    </row>
    <row r="77" spans="2:5">
      <c r="B77" s="2" t="s">
        <v>131</v>
      </c>
      <c r="C77" s="19"/>
      <c r="D77" s="19">
        <v>2.1321961620469083E-3</v>
      </c>
      <c r="E77" s="19">
        <v>1.1148272017837235E-3</v>
      </c>
    </row>
    <row r="78" spans="2:5">
      <c r="B78" s="2" t="s">
        <v>132</v>
      </c>
      <c r="C78" s="19">
        <v>5.140186915887851E-2</v>
      </c>
      <c r="D78" s="19">
        <v>3.4115138592750532E-2</v>
      </c>
      <c r="E78" s="19">
        <v>4.2363433667781496E-2</v>
      </c>
    </row>
    <row r="79" spans="2:5">
      <c r="B79" s="2" t="s">
        <v>133</v>
      </c>
      <c r="C79" s="19">
        <v>5.3738317757009345E-2</v>
      </c>
      <c r="D79" s="19">
        <v>5.7569296375266525E-2</v>
      </c>
      <c r="E79" s="19">
        <v>5.5741360089186183E-2</v>
      </c>
    </row>
    <row r="80" spans="2:5">
      <c r="B80" s="2" t="s">
        <v>134</v>
      </c>
      <c r="C80" s="19">
        <v>2.3364485981308409E-3</v>
      </c>
      <c r="D80" s="19">
        <v>2.1321961620469083E-3</v>
      </c>
      <c r="E80" s="19">
        <v>2.229654403567447E-3</v>
      </c>
    </row>
    <row r="81" spans="2:5">
      <c r="B81" s="2" t="s">
        <v>135</v>
      </c>
      <c r="C81" s="19"/>
      <c r="D81" s="19">
        <v>4.2643923240938165E-3</v>
      </c>
      <c r="E81" s="19">
        <v>2.229654403567447E-3</v>
      </c>
    </row>
    <row r="82" spans="2:5">
      <c r="B82" s="2" t="s">
        <v>136</v>
      </c>
      <c r="C82" s="19">
        <v>2.8037383177570093E-2</v>
      </c>
      <c r="D82" s="19">
        <v>8.5287846481876331E-3</v>
      </c>
      <c r="E82" s="19">
        <v>1.7837235228539576E-2</v>
      </c>
    </row>
    <row r="83" spans="2:5">
      <c r="B83" s="2" t="s">
        <v>137</v>
      </c>
      <c r="C83" s="19">
        <v>7.0093457943925233E-3</v>
      </c>
      <c r="D83" s="19">
        <v>2.1321961620469083E-3</v>
      </c>
      <c r="E83" s="19">
        <v>4.459308807134894E-3</v>
      </c>
    </row>
    <row r="84" spans="2:5">
      <c r="B84" s="2" t="s">
        <v>138</v>
      </c>
      <c r="C84" s="19"/>
      <c r="D84" s="19">
        <v>2.1321961620469083E-3</v>
      </c>
      <c r="E84" s="19">
        <v>1.1148272017837235E-3</v>
      </c>
    </row>
    <row r="85" spans="2:5">
      <c r="B85" s="2" t="s">
        <v>139</v>
      </c>
      <c r="C85" s="19">
        <v>2.8037383177570093E-2</v>
      </c>
      <c r="D85" s="19">
        <v>2.9850746268656719E-2</v>
      </c>
      <c r="E85" s="19">
        <v>2.8985507246376812E-2</v>
      </c>
    </row>
    <row r="86" spans="2:5">
      <c r="B86" s="2" t="s">
        <v>140</v>
      </c>
      <c r="C86" s="19">
        <v>7.0093457943925233E-3</v>
      </c>
      <c r="D86" s="19">
        <v>4.2643923240938165E-3</v>
      </c>
      <c r="E86" s="19">
        <v>5.5741360089186179E-3</v>
      </c>
    </row>
    <row r="87" spans="2:5">
      <c r="B87" s="2" t="s">
        <v>141</v>
      </c>
      <c r="C87" s="19">
        <v>7.0093457943925233E-3</v>
      </c>
      <c r="D87" s="19">
        <v>2.1321961620469083E-3</v>
      </c>
      <c r="E87" s="19">
        <v>4.459308807134894E-3</v>
      </c>
    </row>
    <row r="88" spans="2:5">
      <c r="B88" s="2" t="s">
        <v>142</v>
      </c>
      <c r="C88" s="19">
        <v>2.1028037383177569E-2</v>
      </c>
      <c r="D88" s="19">
        <v>6.3965884861407248E-3</v>
      </c>
      <c r="E88" s="19">
        <v>1.3377926421404682E-2</v>
      </c>
    </row>
    <row r="89" spans="2:5">
      <c r="B89" s="2" t="s">
        <v>143</v>
      </c>
      <c r="C89" s="19">
        <v>1.1682242990654205E-2</v>
      </c>
      <c r="D89" s="19">
        <v>1.7057569296375266E-2</v>
      </c>
      <c r="E89" s="19">
        <v>1.4492753623188406E-2</v>
      </c>
    </row>
    <row r="90" spans="2:5">
      <c r="B90" s="2" t="s">
        <v>144</v>
      </c>
      <c r="C90" s="19">
        <v>7.0093457943925233E-3</v>
      </c>
      <c r="D90" s="19">
        <v>2.1321961620469083E-3</v>
      </c>
      <c r="E90" s="19">
        <v>4.459308807134894E-3</v>
      </c>
    </row>
    <row r="91" spans="2:5">
      <c r="B91" s="2" t="s">
        <v>145</v>
      </c>
      <c r="C91" s="19">
        <v>4.6728971962616819E-3</v>
      </c>
      <c r="D91" s="19"/>
      <c r="E91" s="19">
        <v>2.229654403567447E-3</v>
      </c>
    </row>
    <row r="92" spans="2:5">
      <c r="B92" s="2" t="s">
        <v>146</v>
      </c>
      <c r="C92" s="19">
        <v>7.0093457943925233E-3</v>
      </c>
      <c r="D92" s="19">
        <v>2.1321961620469083E-3</v>
      </c>
      <c r="E92" s="19">
        <v>4.459308807134894E-3</v>
      </c>
    </row>
    <row r="93" spans="2:5">
      <c r="B93" s="2" t="s">
        <v>147</v>
      </c>
      <c r="C93" s="19">
        <v>1.8691588785046728E-2</v>
      </c>
      <c r="D93" s="19">
        <v>1.279317697228145E-2</v>
      </c>
      <c r="E93" s="19">
        <v>1.560758082497213E-2</v>
      </c>
    </row>
    <row r="94" spans="2:5">
      <c r="B94" s="2" t="s">
        <v>148</v>
      </c>
      <c r="C94" s="19"/>
      <c r="D94" s="19">
        <v>2.1321961620469083E-3</v>
      </c>
      <c r="E94" s="19">
        <v>1.1148272017837235E-3</v>
      </c>
    </row>
    <row r="95" spans="2:5">
      <c r="B95" s="2" t="s">
        <v>149</v>
      </c>
      <c r="C95" s="19"/>
      <c r="D95" s="19">
        <v>2.1321961620469083E-3</v>
      </c>
      <c r="E95" s="19">
        <v>1.1148272017837235E-3</v>
      </c>
    </row>
    <row r="96" spans="2:5">
      <c r="B96" s="2" t="s">
        <v>150</v>
      </c>
      <c r="C96" s="19">
        <v>2.3364485981308409E-3</v>
      </c>
      <c r="D96" s="19">
        <v>4.2643923240938165E-3</v>
      </c>
      <c r="E96" s="19">
        <v>3.3444816053511705E-3</v>
      </c>
    </row>
    <row r="97" spans="2:8">
      <c r="B97" s="2" t="s">
        <v>151</v>
      </c>
      <c r="C97" s="19">
        <v>2.3364485981308409E-3</v>
      </c>
      <c r="D97" s="19"/>
      <c r="E97" s="19">
        <v>1.1148272017837235E-3</v>
      </c>
    </row>
    <row r="98" spans="2:8">
      <c r="B98" s="2" t="s">
        <v>152</v>
      </c>
      <c r="C98" s="19"/>
      <c r="D98" s="19">
        <v>2.1321961620469083E-3</v>
      </c>
      <c r="E98" s="19">
        <v>1.1148272017837235E-3</v>
      </c>
    </row>
    <row r="99" spans="2:8">
      <c r="B99" s="2" t="s">
        <v>74</v>
      </c>
      <c r="C99" s="24">
        <f>SUBTOTAL(109,Table162671824273[Σύνολο])</f>
        <v>0.99999999999999989</v>
      </c>
      <c r="D99" s="24">
        <f>SUBTOTAL(109,Table162671824273[Σύνολο])</f>
        <v>0.99999999999999989</v>
      </c>
      <c r="E99" s="24">
        <f>SUBTOTAL(109,Table162671824273[Σύνολο])</f>
        <v>0.99999999999999989</v>
      </c>
    </row>
    <row r="102" spans="2:8">
      <c r="B102" s="2" t="s">
        <v>3</v>
      </c>
      <c r="C102" s="2" t="s">
        <v>10</v>
      </c>
      <c r="D102" s="2" t="s">
        <v>11</v>
      </c>
      <c r="E102" s="2" t="s">
        <v>12</v>
      </c>
      <c r="F102" s="2" t="s">
        <v>13</v>
      </c>
      <c r="G102" s="2" t="s">
        <v>14</v>
      </c>
      <c r="H102" s="2" t="s">
        <v>15</v>
      </c>
    </row>
    <row r="103" spans="2:8">
      <c r="B103" s="2" t="s">
        <v>112</v>
      </c>
      <c r="C103" s="19"/>
      <c r="D103" s="19">
        <v>1.948051948051948E-2</v>
      </c>
      <c r="E103" s="19"/>
      <c r="F103" s="19">
        <v>5.4945054945054949E-3</v>
      </c>
      <c r="G103" s="19"/>
      <c r="H103" s="19"/>
    </row>
    <row r="104" spans="2:8">
      <c r="B104" s="2" t="s">
        <v>113</v>
      </c>
      <c r="C104" s="19"/>
      <c r="D104" s="19"/>
      <c r="E104" s="19"/>
      <c r="F104" s="19">
        <v>5.4945054945054949E-3</v>
      </c>
      <c r="G104" s="19">
        <v>1.4285714285714285E-2</v>
      </c>
      <c r="H104" s="19"/>
    </row>
    <row r="105" spans="2:8">
      <c r="B105" s="2" t="s">
        <v>114</v>
      </c>
      <c r="C105" s="19">
        <v>5.7692307692307689E-2</v>
      </c>
      <c r="D105" s="19">
        <v>3.2467532467532464E-2</v>
      </c>
      <c r="E105" s="19">
        <v>3.9325842696629212E-2</v>
      </c>
      <c r="F105" s="19">
        <v>4.3956043956043959E-2</v>
      </c>
      <c r="G105" s="19">
        <v>7.1428571428571426E-3</v>
      </c>
      <c r="H105" s="19">
        <v>2.1582733812949638E-2</v>
      </c>
    </row>
    <row r="106" spans="2:8">
      <c r="B106" s="2" t="s">
        <v>115</v>
      </c>
      <c r="C106" s="19">
        <v>9.6153846153846159E-3</v>
      </c>
      <c r="D106" s="19"/>
      <c r="E106" s="19">
        <v>5.6179775280898884E-3</v>
      </c>
      <c r="F106" s="19">
        <v>1.098901098901099E-2</v>
      </c>
      <c r="G106" s="19"/>
      <c r="H106" s="19"/>
    </row>
    <row r="107" spans="2:8">
      <c r="B107" s="2" t="s">
        <v>116</v>
      </c>
      <c r="C107" s="19">
        <v>6.7307692307692304E-2</v>
      </c>
      <c r="D107" s="19">
        <v>6.4935064935064929E-2</v>
      </c>
      <c r="E107" s="19">
        <v>0.12359550561797754</v>
      </c>
      <c r="F107" s="19">
        <v>0.13186813186813187</v>
      </c>
      <c r="G107" s="19">
        <v>7.1428571428571438E-2</v>
      </c>
      <c r="H107" s="19">
        <v>9.3525179856115109E-2</v>
      </c>
    </row>
    <row r="108" spans="2:8">
      <c r="B108" s="2" t="s">
        <v>117</v>
      </c>
      <c r="C108" s="19"/>
      <c r="D108" s="19"/>
      <c r="E108" s="19"/>
      <c r="F108" s="19">
        <v>5.4945054945054949E-3</v>
      </c>
      <c r="G108" s="19"/>
      <c r="H108" s="19"/>
    </row>
    <row r="109" spans="2:8">
      <c r="B109" s="2" t="s">
        <v>118</v>
      </c>
      <c r="C109" s="19">
        <v>4.8076923076923073E-2</v>
      </c>
      <c r="D109" s="19">
        <v>2.5974025974025972E-2</v>
      </c>
      <c r="E109" s="19">
        <v>2.8089887640449441E-2</v>
      </c>
      <c r="F109" s="19">
        <v>1.098901098901099E-2</v>
      </c>
      <c r="G109" s="19">
        <v>3.5714285714285719E-2</v>
      </c>
      <c r="H109" s="19">
        <v>3.5971223021582732E-2</v>
      </c>
    </row>
    <row r="110" spans="2:8">
      <c r="B110" s="2" t="s">
        <v>119</v>
      </c>
      <c r="C110" s="19">
        <v>0.14423076923076925</v>
      </c>
      <c r="D110" s="19">
        <v>9.0909090909090912E-2</v>
      </c>
      <c r="E110" s="19">
        <v>0.11797752808988765</v>
      </c>
      <c r="F110" s="19">
        <v>0.13736263736263735</v>
      </c>
      <c r="G110" s="19">
        <v>9.285714285714286E-2</v>
      </c>
      <c r="H110" s="19">
        <v>3.5971223021582732E-2</v>
      </c>
    </row>
    <row r="111" spans="2:8">
      <c r="B111" s="2" t="s">
        <v>120</v>
      </c>
      <c r="C111" s="19">
        <v>2.8846153846153844E-2</v>
      </c>
      <c r="D111" s="19">
        <v>6.4935064935064931E-3</v>
      </c>
      <c r="E111" s="19">
        <v>1.1235955056179777E-2</v>
      </c>
      <c r="F111" s="19"/>
      <c r="G111" s="19">
        <v>7.1428571428571426E-3</v>
      </c>
      <c r="H111" s="19">
        <v>7.1942446043165463E-3</v>
      </c>
    </row>
    <row r="112" spans="2:8">
      <c r="B112" s="2" t="s">
        <v>121</v>
      </c>
      <c r="C112" s="19">
        <v>9.6153846153846145E-2</v>
      </c>
      <c r="D112" s="19">
        <v>7.792207792207792E-2</v>
      </c>
      <c r="E112" s="19">
        <v>7.8651685393258425E-2</v>
      </c>
      <c r="F112" s="19">
        <v>8.2417582417582402E-2</v>
      </c>
      <c r="G112" s="19">
        <v>0.12142857142857143</v>
      </c>
      <c r="H112" s="19">
        <v>7.9136690647482008E-2</v>
      </c>
    </row>
    <row r="113" spans="2:8">
      <c r="B113" s="2" t="s">
        <v>122</v>
      </c>
      <c r="C113" s="19">
        <v>1.9230769230769232E-2</v>
      </c>
      <c r="D113" s="19">
        <v>1.2987012987012986E-2</v>
      </c>
      <c r="E113" s="19">
        <v>2.8089887640449441E-2</v>
      </c>
      <c r="F113" s="19">
        <v>1.098901098901099E-2</v>
      </c>
      <c r="G113" s="19">
        <v>4.2857142857142858E-2</v>
      </c>
      <c r="H113" s="19">
        <v>1.4388489208633093E-2</v>
      </c>
    </row>
    <row r="114" spans="2:8">
      <c r="B114" s="2" t="s">
        <v>123</v>
      </c>
      <c r="C114" s="19">
        <v>9.6153846153846159E-3</v>
      </c>
      <c r="D114" s="19">
        <v>6.4935064935064931E-3</v>
      </c>
      <c r="E114" s="19">
        <v>1.1235955056179777E-2</v>
      </c>
      <c r="F114" s="19"/>
      <c r="G114" s="19"/>
      <c r="H114" s="19"/>
    </row>
    <row r="115" spans="2:8">
      <c r="B115" s="2" t="s">
        <v>124</v>
      </c>
      <c r="C115" s="19">
        <v>0.17307692307692307</v>
      </c>
      <c r="D115" s="19">
        <v>0.17532467532467533</v>
      </c>
      <c r="E115" s="19">
        <v>0.1853932584269663</v>
      </c>
      <c r="F115" s="19">
        <v>0.17032967032967034</v>
      </c>
      <c r="G115" s="19">
        <v>0.2</v>
      </c>
      <c r="H115" s="19">
        <v>0.20143884892086331</v>
      </c>
    </row>
    <row r="116" spans="2:8">
      <c r="B116" s="2" t="s">
        <v>125</v>
      </c>
      <c r="C116" s="19">
        <v>9.6153846153846159E-3</v>
      </c>
      <c r="D116" s="19">
        <v>3.2467532467532464E-2</v>
      </c>
      <c r="E116" s="19">
        <v>3.3707865168539325E-2</v>
      </c>
      <c r="F116" s="19">
        <v>3.8461538461538464E-2</v>
      </c>
      <c r="G116" s="19">
        <v>7.1428571428571426E-3</v>
      </c>
      <c r="H116" s="19">
        <v>2.1582733812949638E-2</v>
      </c>
    </row>
    <row r="117" spans="2:8">
      <c r="B117" s="2" t="s">
        <v>126</v>
      </c>
      <c r="C117" s="19">
        <v>9.6153846153846159E-3</v>
      </c>
      <c r="D117" s="19">
        <v>1.948051948051948E-2</v>
      </c>
      <c r="E117" s="19">
        <v>5.6179775280898884E-3</v>
      </c>
      <c r="F117" s="19"/>
      <c r="G117" s="19">
        <v>4.2857142857142858E-2</v>
      </c>
      <c r="H117" s="19"/>
    </row>
    <row r="118" spans="2:8">
      <c r="B118" s="2" t="s">
        <v>127</v>
      </c>
      <c r="C118" s="19"/>
      <c r="D118" s="19">
        <v>6.4935064935064931E-3</v>
      </c>
      <c r="E118" s="19"/>
      <c r="F118" s="19"/>
      <c r="G118" s="19">
        <v>1.4285714285714285E-2</v>
      </c>
      <c r="H118" s="19"/>
    </row>
    <row r="119" spans="2:8">
      <c r="B119" s="2" t="s">
        <v>128</v>
      </c>
      <c r="C119" s="19">
        <v>9.6153846153846159E-3</v>
      </c>
      <c r="D119" s="19">
        <v>6.4935064935064931E-3</v>
      </c>
      <c r="E119" s="19"/>
      <c r="F119" s="19">
        <v>2.197802197802198E-2</v>
      </c>
      <c r="G119" s="19">
        <v>2.8571428571428571E-2</v>
      </c>
      <c r="H119" s="19">
        <v>1.4388489208633093E-2</v>
      </c>
    </row>
    <row r="120" spans="2:8">
      <c r="B120" s="2" t="s">
        <v>129</v>
      </c>
      <c r="C120" s="19">
        <v>6.7307692307692304E-2</v>
      </c>
      <c r="D120" s="19">
        <v>0.11688311688311689</v>
      </c>
      <c r="E120" s="19">
        <v>9.5505617977528101E-2</v>
      </c>
      <c r="F120" s="19">
        <v>0.12637362637362637</v>
      </c>
      <c r="G120" s="19">
        <v>0.10714285714285714</v>
      </c>
      <c r="H120" s="19">
        <v>0.19424460431654678</v>
      </c>
    </row>
    <row r="121" spans="2:8">
      <c r="B121" s="2" t="s">
        <v>130</v>
      </c>
      <c r="C121" s="19">
        <v>9.6153846153846159E-3</v>
      </c>
      <c r="D121" s="19">
        <v>2.5974025974025972E-2</v>
      </c>
      <c r="E121" s="19">
        <v>1.1235955056179777E-2</v>
      </c>
      <c r="F121" s="19">
        <v>1.098901098901099E-2</v>
      </c>
      <c r="G121" s="19">
        <v>1.4285714285714285E-2</v>
      </c>
      <c r="H121" s="19">
        <v>2.1582733812949638E-2</v>
      </c>
    </row>
    <row r="122" spans="2:8">
      <c r="B122" s="2" t="s">
        <v>131</v>
      </c>
      <c r="C122" s="19"/>
      <c r="D122" s="19"/>
      <c r="E122" s="19"/>
      <c r="F122" s="19"/>
      <c r="G122" s="19"/>
      <c r="H122" s="19">
        <v>7.1942446043165463E-3</v>
      </c>
    </row>
    <row r="123" spans="2:8">
      <c r="B123" s="2" t="s">
        <v>132</v>
      </c>
      <c r="C123" s="19">
        <v>5.7692307692307689E-2</v>
      </c>
      <c r="D123" s="19">
        <v>5.8441558441558447E-2</v>
      </c>
      <c r="E123" s="19">
        <v>3.3707865168539325E-2</v>
      </c>
      <c r="F123" s="19">
        <v>2.7472527472527472E-2</v>
      </c>
      <c r="G123" s="19">
        <v>0.05</v>
      </c>
      <c r="H123" s="19">
        <v>3.5971223021582732E-2</v>
      </c>
    </row>
    <row r="124" spans="2:8">
      <c r="B124" s="2" t="s">
        <v>133</v>
      </c>
      <c r="C124" s="19">
        <v>5.7692307692307689E-2</v>
      </c>
      <c r="D124" s="19">
        <v>7.1428571428571438E-2</v>
      </c>
      <c r="E124" s="19">
        <v>5.0561797752808994E-2</v>
      </c>
      <c r="F124" s="19">
        <v>5.4945054945054944E-2</v>
      </c>
      <c r="G124" s="19">
        <v>0.05</v>
      </c>
      <c r="H124" s="19">
        <v>5.0359712230215826E-2</v>
      </c>
    </row>
    <row r="125" spans="2:8">
      <c r="B125" s="2" t="s">
        <v>134</v>
      </c>
      <c r="C125" s="19"/>
      <c r="D125" s="19"/>
      <c r="E125" s="19">
        <v>1.1235955056179777E-2</v>
      </c>
      <c r="F125" s="19"/>
      <c r="G125" s="19"/>
      <c r="H125" s="19"/>
    </row>
    <row r="126" spans="2:8">
      <c r="B126" s="2" t="s">
        <v>135</v>
      </c>
      <c r="C126" s="19"/>
      <c r="D126" s="19"/>
      <c r="E126" s="19"/>
      <c r="F126" s="19"/>
      <c r="G126" s="19">
        <v>7.1428571428571426E-3</v>
      </c>
      <c r="H126" s="19">
        <v>7.1942446043165463E-3</v>
      </c>
    </row>
    <row r="127" spans="2:8">
      <c r="B127" s="2" t="s">
        <v>136</v>
      </c>
      <c r="C127" s="19">
        <v>2.8846153846153844E-2</v>
      </c>
      <c r="D127" s="19">
        <v>2.5974025974025972E-2</v>
      </c>
      <c r="E127" s="19">
        <v>1.6853932584269662E-2</v>
      </c>
      <c r="F127" s="19">
        <v>1.098901098901099E-2</v>
      </c>
      <c r="G127" s="19">
        <v>1.4285714285714285E-2</v>
      </c>
      <c r="H127" s="19">
        <v>1.4388489208633093E-2</v>
      </c>
    </row>
    <row r="128" spans="2:8">
      <c r="B128" s="2" t="s">
        <v>137</v>
      </c>
      <c r="C128" s="19"/>
      <c r="D128" s="19"/>
      <c r="E128" s="19">
        <v>1.1235955056179777E-2</v>
      </c>
      <c r="F128" s="19">
        <v>5.4945054945054949E-3</v>
      </c>
      <c r="G128" s="19">
        <v>7.1428571428571426E-3</v>
      </c>
      <c r="H128" s="19"/>
    </row>
    <row r="129" spans="2:8">
      <c r="B129" s="2" t="s">
        <v>138</v>
      </c>
      <c r="C129" s="19"/>
      <c r="D129" s="19"/>
      <c r="E129" s="19"/>
      <c r="F129" s="19"/>
      <c r="G129" s="19"/>
      <c r="H129" s="19">
        <v>7.1942446043165463E-3</v>
      </c>
    </row>
    <row r="130" spans="2:8">
      <c r="B130" s="2" t="s">
        <v>139</v>
      </c>
      <c r="C130" s="19">
        <v>4.8076923076923073E-2</v>
      </c>
      <c r="D130" s="19">
        <v>4.5454545454545456E-2</v>
      </c>
      <c r="E130" s="19">
        <v>2.2471910112359553E-2</v>
      </c>
      <c r="F130" s="19">
        <v>2.7472527472527472E-2</v>
      </c>
      <c r="G130" s="19">
        <v>2.1428571428571429E-2</v>
      </c>
      <c r="H130" s="19">
        <v>1.4388489208633093E-2</v>
      </c>
    </row>
    <row r="131" spans="2:8">
      <c r="B131" s="2" t="s">
        <v>140</v>
      </c>
      <c r="C131" s="19"/>
      <c r="D131" s="19">
        <v>6.4935064935064931E-3</v>
      </c>
      <c r="E131" s="19"/>
      <c r="F131" s="19">
        <v>5.4945054945054949E-3</v>
      </c>
      <c r="G131" s="19">
        <v>1.4285714285714285E-2</v>
      </c>
      <c r="H131" s="19">
        <v>7.1942446043165463E-3</v>
      </c>
    </row>
    <row r="132" spans="2:8">
      <c r="B132" s="2" t="s">
        <v>141</v>
      </c>
      <c r="C132" s="19"/>
      <c r="D132" s="19">
        <v>6.4935064935064931E-3</v>
      </c>
      <c r="E132" s="19">
        <v>1.1235955056179777E-2</v>
      </c>
      <c r="F132" s="19"/>
      <c r="G132" s="19"/>
      <c r="H132" s="19">
        <v>7.1942446043165463E-3</v>
      </c>
    </row>
    <row r="133" spans="2:8">
      <c r="B133" s="2" t="s">
        <v>142</v>
      </c>
      <c r="C133" s="19">
        <v>2.8846153846153844E-2</v>
      </c>
      <c r="D133" s="19">
        <v>6.4935064935064931E-3</v>
      </c>
      <c r="E133" s="19">
        <v>1.6853932584269662E-2</v>
      </c>
      <c r="F133" s="19">
        <v>1.6483516483516484E-2</v>
      </c>
      <c r="G133" s="19"/>
      <c r="H133" s="19">
        <v>1.4388489208633093E-2</v>
      </c>
    </row>
    <row r="134" spans="2:8">
      <c r="B134" s="2" t="s">
        <v>143</v>
      </c>
      <c r="C134" s="19">
        <v>9.6153846153846159E-3</v>
      </c>
      <c r="D134" s="19">
        <v>6.4935064935064931E-3</v>
      </c>
      <c r="E134" s="19">
        <v>2.2471910112359553E-2</v>
      </c>
      <c r="F134" s="19">
        <v>1.098901098901099E-2</v>
      </c>
      <c r="G134" s="19">
        <v>7.1428571428571426E-3</v>
      </c>
      <c r="H134" s="19">
        <v>2.8776978417266185E-2</v>
      </c>
    </row>
    <row r="135" spans="2:8">
      <c r="B135" s="2" t="s">
        <v>144</v>
      </c>
      <c r="C135" s="19"/>
      <c r="D135" s="19">
        <v>6.4935064935064931E-3</v>
      </c>
      <c r="E135" s="19">
        <v>5.6179775280898884E-3</v>
      </c>
      <c r="F135" s="19">
        <v>5.4945054945054949E-3</v>
      </c>
      <c r="G135" s="19"/>
      <c r="H135" s="19">
        <v>7.1942446043165463E-3</v>
      </c>
    </row>
    <row r="136" spans="2:8">
      <c r="B136" s="2" t="s">
        <v>145</v>
      </c>
      <c r="C136" s="19"/>
      <c r="D136" s="19"/>
      <c r="E136" s="19"/>
      <c r="F136" s="19">
        <v>5.4945054945054949E-3</v>
      </c>
      <c r="G136" s="19"/>
      <c r="H136" s="19">
        <v>7.1942446043165463E-3</v>
      </c>
    </row>
    <row r="137" spans="2:8">
      <c r="B137" s="2" t="s">
        <v>146</v>
      </c>
      <c r="C137" s="19">
        <v>9.6153846153846159E-3</v>
      </c>
      <c r="D137" s="19">
        <v>6.4935064935064931E-3</v>
      </c>
      <c r="E137" s="19">
        <v>5.6179775280898884E-3</v>
      </c>
      <c r="F137" s="19"/>
      <c r="G137" s="19"/>
      <c r="H137" s="19">
        <v>7.1942446043165463E-3</v>
      </c>
    </row>
    <row r="138" spans="2:8">
      <c r="B138" s="2" t="s">
        <v>147</v>
      </c>
      <c r="C138" s="19"/>
      <c r="D138" s="19">
        <v>2.5974025974025972E-2</v>
      </c>
      <c r="E138" s="19">
        <v>1.6853932584269662E-2</v>
      </c>
      <c r="F138" s="19">
        <v>5.4945054945054949E-3</v>
      </c>
      <c r="G138" s="19">
        <v>1.4285714285714285E-2</v>
      </c>
      <c r="H138" s="19">
        <v>2.8776978417266185E-2</v>
      </c>
    </row>
    <row r="139" spans="2:8">
      <c r="B139" s="2" t="s">
        <v>148</v>
      </c>
      <c r="C139" s="19"/>
      <c r="D139" s="19"/>
      <c r="E139" s="19"/>
      <c r="F139" s="19">
        <v>5.4945054945054949E-3</v>
      </c>
      <c r="G139" s="19"/>
      <c r="H139" s="19"/>
    </row>
    <row r="140" spans="2:8">
      <c r="B140" s="2" t="s">
        <v>149</v>
      </c>
      <c r="C140" s="19"/>
      <c r="D140" s="19">
        <v>6.4935064935064931E-3</v>
      </c>
      <c r="E140" s="19"/>
      <c r="F140" s="19"/>
      <c r="G140" s="19"/>
      <c r="H140" s="19"/>
    </row>
    <row r="141" spans="2:8">
      <c r="B141" s="2" t="s">
        <v>150</v>
      </c>
      <c r="C141" s="19"/>
      <c r="D141" s="19"/>
      <c r="E141" s="19"/>
      <c r="F141" s="19">
        <v>5.4945054945054949E-3</v>
      </c>
      <c r="G141" s="19">
        <v>7.1428571428571426E-3</v>
      </c>
      <c r="H141" s="19">
        <v>7.1942446043165463E-3</v>
      </c>
    </row>
    <row r="142" spans="2:8">
      <c r="B142" s="2" t="s">
        <v>151</v>
      </c>
      <c r="C142" s="19"/>
      <c r="D142" s="19">
        <v>6.4935064935064931E-3</v>
      </c>
      <c r="E142" s="19"/>
      <c r="F142" s="19"/>
      <c r="G142" s="19"/>
      <c r="H142" s="19"/>
    </row>
    <row r="143" spans="2:8">
      <c r="B143" s="2" t="s">
        <v>152</v>
      </c>
      <c r="C143" s="19"/>
      <c r="D143" s="19"/>
      <c r="E143" s="19"/>
      <c r="F143" s="19"/>
      <c r="G143" s="19"/>
      <c r="H143" s="19">
        <v>7.1942446043165463E-3</v>
      </c>
    </row>
    <row r="144" spans="2:8">
      <c r="B144" s="2" t="s">
        <v>74</v>
      </c>
      <c r="C144" s="24">
        <f>SUBTOTAL(109,Table162671824273280[35-44])</f>
        <v>1.0000000000000004</v>
      </c>
      <c r="D144" s="24">
        <f>SUBTOTAL(109,Table162671824273280[35-44])</f>
        <v>1.0000000000000004</v>
      </c>
      <c r="E144" s="24">
        <f>SUBTOTAL(109,Table162671824273280[35-44])</f>
        <v>1.0000000000000004</v>
      </c>
      <c r="F144" s="24">
        <f>SUBTOTAL(109,Table162671824273280[35-44])</f>
        <v>1.0000000000000004</v>
      </c>
      <c r="G144" s="24">
        <f>SUBTOTAL(109,Table162671824273280[35-44])</f>
        <v>1.0000000000000004</v>
      </c>
      <c r="H144" s="24">
        <f>SUBTOTAL(109,Table162671824273280[35-44])</f>
        <v>1.0000000000000004</v>
      </c>
    </row>
    <row r="147" spans="2:15">
      <c r="B147" s="2" t="s">
        <v>3</v>
      </c>
      <c r="C147" s="2" t="s">
        <v>16</v>
      </c>
      <c r="D147" s="2" t="s">
        <v>17</v>
      </c>
      <c r="E147" s="2" t="s">
        <v>18</v>
      </c>
      <c r="F147" s="2" t="s">
        <v>19</v>
      </c>
      <c r="G147" s="2" t="s">
        <v>20</v>
      </c>
      <c r="H147" s="2" t="s">
        <v>21</v>
      </c>
      <c r="I147" s="2" t="s">
        <v>22</v>
      </c>
      <c r="J147" s="2" t="s">
        <v>23</v>
      </c>
      <c r="K147" s="2" t="s">
        <v>24</v>
      </c>
      <c r="L147" s="2" t="s">
        <v>25</v>
      </c>
      <c r="M147" s="2" t="s">
        <v>26</v>
      </c>
      <c r="N147" s="2" t="s">
        <v>27</v>
      </c>
      <c r="O147" s="2" t="s">
        <v>28</v>
      </c>
    </row>
    <row r="148" spans="2:15">
      <c r="B148" s="2" t="s">
        <v>112</v>
      </c>
      <c r="C148" s="19"/>
      <c r="D148" s="19">
        <v>5.5555555555555552E-2</v>
      </c>
      <c r="E148" s="19"/>
      <c r="F148" s="19"/>
      <c r="G148" s="19"/>
      <c r="H148" s="19"/>
      <c r="I148" s="19"/>
      <c r="J148" s="19">
        <v>2.1276595744680851E-2</v>
      </c>
      <c r="K148" s="19"/>
      <c r="L148" s="19"/>
      <c r="M148" s="19"/>
      <c r="N148" s="19">
        <v>2.8985507246376812E-3</v>
      </c>
      <c r="O148" s="19"/>
    </row>
    <row r="149" spans="2:15">
      <c r="B149" s="2" t="s">
        <v>113</v>
      </c>
      <c r="C149" s="19"/>
      <c r="D149" s="19"/>
      <c r="E149" s="19"/>
      <c r="F149" s="19">
        <v>0.04</v>
      </c>
      <c r="G149" s="19"/>
      <c r="H149" s="19"/>
      <c r="I149" s="19"/>
      <c r="J149" s="19"/>
      <c r="K149" s="19"/>
      <c r="L149" s="19"/>
      <c r="M149" s="19"/>
      <c r="N149" s="19">
        <v>5.7971014492753624E-3</v>
      </c>
      <c r="O149" s="19"/>
    </row>
    <row r="150" spans="2:15">
      <c r="B150" s="2" t="s">
        <v>114</v>
      </c>
      <c r="C150" s="19">
        <v>2.1276595744680851E-2</v>
      </c>
      <c r="D150" s="19"/>
      <c r="E150" s="19">
        <v>1.4705882352941178E-2</v>
      </c>
      <c r="F150" s="19">
        <v>0.04</v>
      </c>
      <c r="G150" s="19">
        <v>8.1081081081081086E-2</v>
      </c>
      <c r="H150" s="19">
        <v>1.6949152542372881E-2</v>
      </c>
      <c r="I150" s="19">
        <v>6.0606060606060608E-2</v>
      </c>
      <c r="J150" s="19">
        <v>4.2553191489361701E-2</v>
      </c>
      <c r="K150" s="19">
        <v>3.7735849056603772E-2</v>
      </c>
      <c r="L150" s="19">
        <v>3.125E-2</v>
      </c>
      <c r="M150" s="19">
        <v>2.6315789473684213E-2</v>
      </c>
      <c r="N150" s="19">
        <v>3.1884057971014491E-2</v>
      </c>
      <c r="O150" s="19">
        <v>4.1666666666666671E-2</v>
      </c>
    </row>
    <row r="151" spans="2:15">
      <c r="B151" s="2" t="s">
        <v>115</v>
      </c>
      <c r="C151" s="19"/>
      <c r="D151" s="19"/>
      <c r="E151" s="19"/>
      <c r="F151" s="19">
        <v>0.04</v>
      </c>
      <c r="G151" s="19"/>
      <c r="H151" s="19"/>
      <c r="I151" s="19"/>
      <c r="J151" s="19">
        <v>2.1276595744680851E-2</v>
      </c>
      <c r="K151" s="19"/>
      <c r="L151" s="19">
        <v>3.125E-2</v>
      </c>
      <c r="M151" s="19"/>
      <c r="N151" s="19"/>
      <c r="O151" s="19"/>
    </row>
    <row r="152" spans="2:15">
      <c r="B152" s="2" t="s">
        <v>116</v>
      </c>
      <c r="C152" s="19">
        <v>0.1276595744680851</v>
      </c>
      <c r="D152" s="19"/>
      <c r="E152" s="19">
        <v>0.10294117647058824</v>
      </c>
      <c r="F152" s="19">
        <v>0.16</v>
      </c>
      <c r="G152" s="19">
        <v>8.1081081081081086E-2</v>
      </c>
      <c r="H152" s="19">
        <v>0.13559322033898305</v>
      </c>
      <c r="I152" s="19">
        <v>0.12121212121212122</v>
      </c>
      <c r="J152" s="19">
        <v>0.11702127659574468</v>
      </c>
      <c r="K152" s="19">
        <v>7.5471698113207544E-2</v>
      </c>
      <c r="L152" s="19">
        <v>9.375E-2</v>
      </c>
      <c r="M152" s="19">
        <v>2.6315789473684213E-2</v>
      </c>
      <c r="N152" s="19">
        <v>7.5362318840579701E-2</v>
      </c>
      <c r="O152" s="19">
        <v>0.1875</v>
      </c>
    </row>
    <row r="153" spans="2:15">
      <c r="B153" s="2" t="s">
        <v>117</v>
      </c>
      <c r="C153" s="19"/>
      <c r="D153" s="19"/>
      <c r="E153" s="19"/>
      <c r="F153" s="19"/>
      <c r="G153" s="19"/>
      <c r="H153" s="19"/>
      <c r="I153" s="19"/>
      <c r="J153" s="19"/>
      <c r="K153" s="19"/>
      <c r="L153" s="19"/>
      <c r="M153" s="19"/>
      <c r="N153" s="19">
        <v>2.8985507246376812E-3</v>
      </c>
      <c r="O153" s="19"/>
    </row>
    <row r="154" spans="2:15">
      <c r="B154" s="2" t="s">
        <v>118</v>
      </c>
      <c r="C154" s="19">
        <v>0.10638297872340426</v>
      </c>
      <c r="D154" s="19"/>
      <c r="E154" s="19">
        <v>1.4705882352941178E-2</v>
      </c>
      <c r="F154" s="19"/>
      <c r="G154" s="19">
        <v>2.7027027027027025E-2</v>
      </c>
      <c r="H154" s="19">
        <v>1.6949152542372881E-2</v>
      </c>
      <c r="I154" s="19">
        <v>3.0303030303030304E-2</v>
      </c>
      <c r="J154" s="19">
        <v>6.3829787234042548E-2</v>
      </c>
      <c r="K154" s="19"/>
      <c r="L154" s="19"/>
      <c r="M154" s="19">
        <v>5.2631578947368425E-2</v>
      </c>
      <c r="N154" s="19">
        <v>2.6086956521739132E-2</v>
      </c>
      <c r="O154" s="19"/>
    </row>
    <row r="155" spans="2:15">
      <c r="B155" s="2" t="s">
        <v>119</v>
      </c>
      <c r="C155" s="19">
        <v>0.10638297872340426</v>
      </c>
      <c r="D155" s="19"/>
      <c r="E155" s="19">
        <v>0.11764705882352942</v>
      </c>
      <c r="F155" s="19"/>
      <c r="G155" s="19">
        <v>0.1891891891891892</v>
      </c>
      <c r="H155" s="19">
        <v>6.7796610169491525E-2</v>
      </c>
      <c r="I155" s="19">
        <v>0.2121212121212121</v>
      </c>
      <c r="J155" s="19">
        <v>9.5744680851063843E-2</v>
      </c>
      <c r="K155" s="19">
        <v>5.6603773584905655E-2</v>
      </c>
      <c r="L155" s="19">
        <v>9.375E-2</v>
      </c>
      <c r="M155" s="19">
        <v>0.10526315789473685</v>
      </c>
      <c r="N155" s="19">
        <v>0.10434782608695653</v>
      </c>
      <c r="O155" s="19">
        <v>0.14583333333333334</v>
      </c>
    </row>
    <row r="156" spans="2:15">
      <c r="B156" s="2" t="s">
        <v>120</v>
      </c>
      <c r="C156" s="19"/>
      <c r="D156" s="19"/>
      <c r="E156" s="19"/>
      <c r="F156" s="19"/>
      <c r="G156" s="19"/>
      <c r="H156" s="19">
        <v>1.6949152542372881E-2</v>
      </c>
      <c r="I156" s="19">
        <v>3.0303030303030304E-2</v>
      </c>
      <c r="J156" s="19">
        <v>2.1276595744680851E-2</v>
      </c>
      <c r="K156" s="19">
        <v>1.8867924528301886E-2</v>
      </c>
      <c r="L156" s="19"/>
      <c r="M156" s="19"/>
      <c r="N156" s="19">
        <v>5.7971014492753624E-3</v>
      </c>
      <c r="O156" s="19">
        <v>2.0833333333333336E-2</v>
      </c>
    </row>
    <row r="157" spans="2:15">
      <c r="B157" s="2" t="s">
        <v>121</v>
      </c>
      <c r="C157" s="19">
        <v>0.1276595744680851</v>
      </c>
      <c r="D157" s="19">
        <v>0.1111111111111111</v>
      </c>
      <c r="E157" s="19">
        <v>8.8235294117647065E-2</v>
      </c>
      <c r="F157" s="19">
        <v>0.12</v>
      </c>
      <c r="G157" s="19">
        <v>5.405405405405405E-2</v>
      </c>
      <c r="H157" s="19">
        <v>5.084745762711864E-2</v>
      </c>
      <c r="I157" s="19">
        <v>3.0303030303030304E-2</v>
      </c>
      <c r="J157" s="19">
        <v>7.4468085106382975E-2</v>
      </c>
      <c r="K157" s="19">
        <v>7.5471698113207544E-2</v>
      </c>
      <c r="L157" s="19">
        <v>0.125</v>
      </c>
      <c r="M157" s="19">
        <v>7.8947368421052627E-2</v>
      </c>
      <c r="N157" s="19">
        <v>9.855072463768115E-2</v>
      </c>
      <c r="O157" s="19">
        <v>8.3333333333333343E-2</v>
      </c>
    </row>
    <row r="158" spans="2:15">
      <c r="B158" s="2" t="s">
        <v>122</v>
      </c>
      <c r="C158" s="19">
        <v>2.1276595744680851E-2</v>
      </c>
      <c r="D158" s="19">
        <v>0.1111111111111111</v>
      </c>
      <c r="E158" s="19">
        <v>1.4705882352941178E-2</v>
      </c>
      <c r="F158" s="19"/>
      <c r="G158" s="19"/>
      <c r="H158" s="19">
        <v>5.084745762711864E-2</v>
      </c>
      <c r="I158" s="19">
        <v>3.0303030303030304E-2</v>
      </c>
      <c r="J158" s="19">
        <v>1.0638297872340425E-2</v>
      </c>
      <c r="K158" s="19"/>
      <c r="L158" s="19"/>
      <c r="M158" s="19">
        <v>2.6315789473684213E-2</v>
      </c>
      <c r="N158" s="19">
        <v>2.318840579710145E-2</v>
      </c>
      <c r="O158" s="19">
        <v>2.0833333333333336E-2</v>
      </c>
    </row>
    <row r="159" spans="2:15">
      <c r="B159" s="2" t="s">
        <v>123</v>
      </c>
      <c r="C159" s="19"/>
      <c r="D159" s="19"/>
      <c r="E159" s="19">
        <v>2.9411764705882356E-2</v>
      </c>
      <c r="F159" s="19"/>
      <c r="G159" s="19"/>
      <c r="H159" s="19"/>
      <c r="I159" s="19"/>
      <c r="J159" s="19"/>
      <c r="K159" s="19">
        <v>1.8867924528301886E-2</v>
      </c>
      <c r="L159" s="19"/>
      <c r="M159" s="19"/>
      <c r="N159" s="19">
        <v>2.8985507246376812E-3</v>
      </c>
      <c r="O159" s="19"/>
    </row>
    <row r="160" spans="2:15">
      <c r="B160" s="2" t="s">
        <v>124</v>
      </c>
      <c r="C160" s="19">
        <v>0.19148936170212769</v>
      </c>
      <c r="D160" s="19">
        <v>0.16666666666666669</v>
      </c>
      <c r="E160" s="19">
        <v>0.14705882352941177</v>
      </c>
      <c r="F160" s="19">
        <v>0.36</v>
      </c>
      <c r="G160" s="19">
        <v>0.13513513513513514</v>
      </c>
      <c r="H160" s="19">
        <v>0.13559322033898305</v>
      </c>
      <c r="I160" s="19">
        <v>0.18181818181818182</v>
      </c>
      <c r="J160" s="19">
        <v>0.18085106382978722</v>
      </c>
      <c r="K160" s="19">
        <v>0.26415094339622641</v>
      </c>
      <c r="L160" s="19">
        <v>0.15625</v>
      </c>
      <c r="M160" s="19">
        <v>0.23684210526315791</v>
      </c>
      <c r="N160" s="19">
        <v>0.17971014492753626</v>
      </c>
      <c r="O160" s="19">
        <v>0.16666666666666669</v>
      </c>
    </row>
    <row r="161" spans="2:15">
      <c r="B161" s="2" t="s">
        <v>125</v>
      </c>
      <c r="C161" s="19">
        <v>2.1276595744680851E-2</v>
      </c>
      <c r="D161" s="19"/>
      <c r="E161" s="19">
        <v>4.4117647058823532E-2</v>
      </c>
      <c r="F161" s="19"/>
      <c r="G161" s="19"/>
      <c r="H161" s="19">
        <v>5.084745762711864E-2</v>
      </c>
      <c r="I161" s="19">
        <v>3.0303030303030304E-2</v>
      </c>
      <c r="J161" s="19">
        <v>3.1914893617021274E-2</v>
      </c>
      <c r="K161" s="19">
        <v>3.7735849056603772E-2</v>
      </c>
      <c r="L161" s="19"/>
      <c r="M161" s="19">
        <v>5.2631578947368425E-2</v>
      </c>
      <c r="N161" s="19">
        <v>2.318840579710145E-2</v>
      </c>
      <c r="O161" s="19"/>
    </row>
    <row r="162" spans="2:15">
      <c r="B162" s="2" t="s">
        <v>126</v>
      </c>
      <c r="C162" s="19">
        <v>2.1276595744680851E-2</v>
      </c>
      <c r="D162" s="19"/>
      <c r="E162" s="19">
        <v>2.9411764705882356E-2</v>
      </c>
      <c r="F162" s="19"/>
      <c r="G162" s="19"/>
      <c r="H162" s="19">
        <v>1.6949152542372881E-2</v>
      </c>
      <c r="I162" s="19">
        <v>3.0303030303030304E-2</v>
      </c>
      <c r="J162" s="19">
        <v>1.0638297872340425E-2</v>
      </c>
      <c r="K162" s="19"/>
      <c r="L162" s="19"/>
      <c r="M162" s="19"/>
      <c r="N162" s="19">
        <v>1.1594202898550725E-2</v>
      </c>
      <c r="O162" s="19">
        <v>2.0833333333333336E-2</v>
      </c>
    </row>
    <row r="163" spans="2:15">
      <c r="B163" s="2" t="s">
        <v>127</v>
      </c>
      <c r="C163" s="19"/>
      <c r="D163" s="19"/>
      <c r="E163" s="19"/>
      <c r="F163" s="19"/>
      <c r="G163" s="19"/>
      <c r="H163" s="19"/>
      <c r="I163" s="19"/>
      <c r="J163" s="19"/>
      <c r="K163" s="19">
        <v>1.8867924528301886E-2</v>
      </c>
      <c r="L163" s="19"/>
      <c r="M163" s="19"/>
      <c r="N163" s="19">
        <v>5.7971014492753624E-3</v>
      </c>
      <c r="O163" s="19"/>
    </row>
    <row r="164" spans="2:15">
      <c r="B164" s="2" t="s">
        <v>128</v>
      </c>
      <c r="C164" s="19"/>
      <c r="D164" s="19"/>
      <c r="E164" s="19">
        <v>2.9411764705882356E-2</v>
      </c>
      <c r="F164" s="19"/>
      <c r="G164" s="19">
        <v>2.7027027027027025E-2</v>
      </c>
      <c r="H164" s="19">
        <v>1.6949152542372881E-2</v>
      </c>
      <c r="I164" s="19">
        <v>3.0303030303030304E-2</v>
      </c>
      <c r="J164" s="19">
        <v>1.0638297872340425E-2</v>
      </c>
      <c r="K164" s="19">
        <v>1.8867924528301886E-2</v>
      </c>
      <c r="L164" s="19"/>
      <c r="M164" s="19"/>
      <c r="N164" s="19">
        <v>1.4492753623188406E-2</v>
      </c>
      <c r="O164" s="19"/>
    </row>
    <row r="165" spans="2:15">
      <c r="B165" s="2" t="s">
        <v>129</v>
      </c>
      <c r="C165" s="19">
        <v>4.2553191489361701E-2</v>
      </c>
      <c r="D165" s="19">
        <v>0.22222222222222221</v>
      </c>
      <c r="E165" s="19">
        <v>7.3529411764705885E-2</v>
      </c>
      <c r="F165" s="19">
        <v>0.08</v>
      </c>
      <c r="G165" s="19">
        <v>8.1081081081081086E-2</v>
      </c>
      <c r="H165" s="19">
        <v>0.13559322033898305</v>
      </c>
      <c r="I165" s="19">
        <v>3.0303030303030304E-2</v>
      </c>
      <c r="J165" s="19">
        <v>0.13829787234042554</v>
      </c>
      <c r="K165" s="19">
        <v>9.4339622641509441E-2</v>
      </c>
      <c r="L165" s="19">
        <v>6.25E-2</v>
      </c>
      <c r="M165" s="19">
        <v>0.18421052631578949</v>
      </c>
      <c r="N165" s="19">
        <v>0.14202898550724638</v>
      </c>
      <c r="O165" s="19">
        <v>0.125</v>
      </c>
    </row>
    <row r="166" spans="2:15">
      <c r="B166" s="2" t="s">
        <v>130</v>
      </c>
      <c r="C166" s="19"/>
      <c r="D166" s="19">
        <v>5.5555555555555552E-2</v>
      </c>
      <c r="E166" s="19"/>
      <c r="F166" s="19"/>
      <c r="G166" s="19">
        <v>2.7027027027027025E-2</v>
      </c>
      <c r="H166" s="19">
        <v>3.3898305084745763E-2</v>
      </c>
      <c r="I166" s="19">
        <v>3.0303030303030304E-2</v>
      </c>
      <c r="J166" s="19"/>
      <c r="K166" s="19"/>
      <c r="L166" s="19"/>
      <c r="M166" s="19"/>
      <c r="N166" s="19">
        <v>2.6086956521739132E-2</v>
      </c>
      <c r="O166" s="19"/>
    </row>
    <row r="167" spans="2:15">
      <c r="B167" s="2" t="s">
        <v>131</v>
      </c>
      <c r="C167" s="19"/>
      <c r="D167" s="19"/>
      <c r="E167" s="19"/>
      <c r="F167" s="19"/>
      <c r="G167" s="19"/>
      <c r="H167" s="19"/>
      <c r="I167" s="19"/>
      <c r="J167" s="19"/>
      <c r="K167" s="19"/>
      <c r="L167" s="19"/>
      <c r="M167" s="19"/>
      <c r="N167" s="19">
        <v>2.8985507246376812E-3</v>
      </c>
      <c r="O167" s="19"/>
    </row>
    <row r="168" spans="2:15">
      <c r="B168" s="2" t="s">
        <v>132</v>
      </c>
      <c r="C168" s="19">
        <v>2.1276595744680851E-2</v>
      </c>
      <c r="D168" s="19">
        <v>5.5555555555555552E-2</v>
      </c>
      <c r="E168" s="19">
        <v>4.4117647058823532E-2</v>
      </c>
      <c r="F168" s="19"/>
      <c r="G168" s="19">
        <v>5.405405405405405E-2</v>
      </c>
      <c r="H168" s="19">
        <v>5.084745762711864E-2</v>
      </c>
      <c r="I168" s="19">
        <v>3.0303030303030304E-2</v>
      </c>
      <c r="J168" s="19">
        <v>2.1276595744680851E-2</v>
      </c>
      <c r="K168" s="19">
        <v>7.5471698113207544E-2</v>
      </c>
      <c r="L168" s="19">
        <v>9.375E-2</v>
      </c>
      <c r="M168" s="19"/>
      <c r="N168" s="19">
        <v>4.3478260869565216E-2</v>
      </c>
      <c r="O168" s="19">
        <v>6.25E-2</v>
      </c>
    </row>
    <row r="169" spans="2:15">
      <c r="B169" s="2" t="s">
        <v>133</v>
      </c>
      <c r="C169" s="19">
        <v>6.3829787234042548E-2</v>
      </c>
      <c r="D169" s="19">
        <v>0.1111111111111111</v>
      </c>
      <c r="E169" s="19">
        <v>0.10294117647058824</v>
      </c>
      <c r="F169" s="19">
        <v>0.04</v>
      </c>
      <c r="G169" s="19">
        <v>0.1081081081081081</v>
      </c>
      <c r="H169" s="19">
        <v>6.7796610169491525E-2</v>
      </c>
      <c r="I169" s="19">
        <v>6.0606060606060608E-2</v>
      </c>
      <c r="J169" s="19">
        <v>2.1276595744680851E-2</v>
      </c>
      <c r="K169" s="19">
        <v>3.7735849056603772E-2</v>
      </c>
      <c r="L169" s="19">
        <v>3.125E-2</v>
      </c>
      <c r="M169" s="19">
        <v>5.2631578947368425E-2</v>
      </c>
      <c r="N169" s="19">
        <v>5.5072463768115941E-2</v>
      </c>
      <c r="O169" s="19">
        <v>2.0833333333333336E-2</v>
      </c>
    </row>
    <row r="170" spans="2:15">
      <c r="B170" s="2" t="s">
        <v>134</v>
      </c>
      <c r="C170" s="19"/>
      <c r="D170" s="19"/>
      <c r="E170" s="19"/>
      <c r="F170" s="19"/>
      <c r="G170" s="19"/>
      <c r="H170" s="19"/>
      <c r="I170" s="19"/>
      <c r="J170" s="19"/>
      <c r="K170" s="19"/>
      <c r="L170" s="19"/>
      <c r="M170" s="19"/>
      <c r="N170" s="19">
        <v>5.7971014492753624E-3</v>
      </c>
      <c r="O170" s="19"/>
    </row>
    <row r="171" spans="2:15">
      <c r="B171" s="2" t="s">
        <v>135</v>
      </c>
      <c r="C171" s="19"/>
      <c r="D171" s="19"/>
      <c r="E171" s="19"/>
      <c r="F171" s="19"/>
      <c r="G171" s="19">
        <v>2.7027027027027025E-2</v>
      </c>
      <c r="H171" s="19"/>
      <c r="I171" s="19"/>
      <c r="J171" s="19"/>
      <c r="K171" s="19"/>
      <c r="L171" s="19"/>
      <c r="M171" s="19"/>
      <c r="N171" s="19">
        <v>2.8985507246376812E-3</v>
      </c>
      <c r="O171" s="19"/>
    </row>
    <row r="172" spans="2:15">
      <c r="B172" s="2" t="s">
        <v>136</v>
      </c>
      <c r="C172" s="19">
        <v>2.1276595744680851E-2</v>
      </c>
      <c r="D172" s="19">
        <v>5.5555555555555552E-2</v>
      </c>
      <c r="E172" s="19">
        <v>1.4705882352941178E-2</v>
      </c>
      <c r="F172" s="19"/>
      <c r="G172" s="19"/>
      <c r="H172" s="19">
        <v>1.6949152542372881E-2</v>
      </c>
      <c r="I172" s="19">
        <v>3.0303030303030304E-2</v>
      </c>
      <c r="J172" s="19">
        <v>1.0638297872340425E-2</v>
      </c>
      <c r="K172" s="19">
        <v>1.8867924528301886E-2</v>
      </c>
      <c r="L172" s="19">
        <v>9.375E-2</v>
      </c>
      <c r="M172" s="19">
        <v>2.6315789473684213E-2</v>
      </c>
      <c r="N172" s="19">
        <v>1.4492753623188406E-2</v>
      </c>
      <c r="O172" s="19"/>
    </row>
    <row r="173" spans="2:15">
      <c r="B173" s="2" t="s">
        <v>137</v>
      </c>
      <c r="C173" s="19"/>
      <c r="D173" s="19"/>
      <c r="E173" s="19">
        <v>1.4705882352941178E-2</v>
      </c>
      <c r="F173" s="19">
        <v>0.08</v>
      </c>
      <c r="G173" s="19"/>
      <c r="H173" s="19"/>
      <c r="I173" s="19"/>
      <c r="J173" s="19"/>
      <c r="K173" s="19"/>
      <c r="L173" s="19"/>
      <c r="M173" s="19"/>
      <c r="N173" s="19">
        <v>2.8985507246376812E-3</v>
      </c>
      <c r="O173" s="19"/>
    </row>
    <row r="174" spans="2:15">
      <c r="B174" s="2" t="s">
        <v>138</v>
      </c>
      <c r="C174" s="19"/>
      <c r="D174" s="19"/>
      <c r="E174" s="19"/>
      <c r="F174" s="19"/>
      <c r="G174" s="19"/>
      <c r="H174" s="19"/>
      <c r="I174" s="19"/>
      <c r="J174" s="19"/>
      <c r="K174" s="19">
        <v>1.8867924528301886E-2</v>
      </c>
      <c r="L174" s="19"/>
      <c r="M174" s="19"/>
      <c r="N174" s="19"/>
      <c r="O174" s="19"/>
    </row>
    <row r="175" spans="2:15">
      <c r="B175" s="2" t="s">
        <v>139</v>
      </c>
      <c r="C175" s="19">
        <v>2.1276595744680851E-2</v>
      </c>
      <c r="D175" s="19"/>
      <c r="E175" s="19">
        <v>2.9411764705882356E-2</v>
      </c>
      <c r="F175" s="19">
        <v>0.04</v>
      </c>
      <c r="G175" s="19">
        <v>2.7027027027027025E-2</v>
      </c>
      <c r="H175" s="19">
        <v>3.3898305084745763E-2</v>
      </c>
      <c r="I175" s="19">
        <v>3.0303030303030304E-2</v>
      </c>
      <c r="J175" s="19">
        <v>2.1276595744680851E-2</v>
      </c>
      <c r="K175" s="19">
        <v>7.5471698113207544E-2</v>
      </c>
      <c r="L175" s="19">
        <v>3.125E-2</v>
      </c>
      <c r="M175" s="19">
        <v>2.6315789473684213E-2</v>
      </c>
      <c r="N175" s="19">
        <v>2.8985507246376812E-2</v>
      </c>
      <c r="O175" s="19"/>
    </row>
    <row r="176" spans="2:15">
      <c r="B176" s="2" t="s">
        <v>140</v>
      </c>
      <c r="C176" s="19">
        <v>2.1276595744680851E-2</v>
      </c>
      <c r="D176" s="19"/>
      <c r="E176" s="19"/>
      <c r="F176" s="19"/>
      <c r="G176" s="19"/>
      <c r="H176" s="19">
        <v>1.6949152542372881E-2</v>
      </c>
      <c r="I176" s="19"/>
      <c r="J176" s="19"/>
      <c r="K176" s="19">
        <v>1.8867924528301886E-2</v>
      </c>
      <c r="L176" s="19"/>
      <c r="M176" s="19"/>
      <c r="N176" s="19">
        <v>2.8985507246376812E-3</v>
      </c>
      <c r="O176" s="19">
        <v>2.0833333333333336E-2</v>
      </c>
    </row>
    <row r="177" spans="2:15">
      <c r="B177" s="2" t="s">
        <v>141</v>
      </c>
      <c r="C177" s="19">
        <v>2.1276595744680851E-2</v>
      </c>
      <c r="D177" s="19"/>
      <c r="E177" s="19"/>
      <c r="F177" s="19"/>
      <c r="G177" s="19"/>
      <c r="H177" s="19">
        <v>1.6949152542372881E-2</v>
      </c>
      <c r="I177" s="19"/>
      <c r="J177" s="19"/>
      <c r="K177" s="19"/>
      <c r="L177" s="19"/>
      <c r="M177" s="19"/>
      <c r="N177" s="19">
        <v>2.8985507246376812E-3</v>
      </c>
      <c r="O177" s="19">
        <v>2.0833333333333336E-2</v>
      </c>
    </row>
    <row r="178" spans="2:15">
      <c r="B178" s="2" t="s">
        <v>142</v>
      </c>
      <c r="C178" s="19"/>
      <c r="D178" s="19">
        <v>5.5555555555555552E-2</v>
      </c>
      <c r="E178" s="19">
        <v>2.9411764705882356E-2</v>
      </c>
      <c r="F178" s="19"/>
      <c r="G178" s="19">
        <v>2.7027027027027025E-2</v>
      </c>
      <c r="H178" s="19"/>
      <c r="I178" s="19"/>
      <c r="J178" s="19">
        <v>3.1914893617021274E-2</v>
      </c>
      <c r="K178" s="19"/>
      <c r="L178" s="19">
        <v>3.125E-2</v>
      </c>
      <c r="M178" s="19"/>
      <c r="N178" s="19">
        <v>8.6956521739130436E-3</v>
      </c>
      <c r="O178" s="19">
        <v>2.0833333333333336E-2</v>
      </c>
    </row>
    <row r="179" spans="2:15">
      <c r="B179" s="2" t="s">
        <v>143</v>
      </c>
      <c r="C179" s="19"/>
      <c r="D179" s="19"/>
      <c r="E179" s="19"/>
      <c r="F179" s="19"/>
      <c r="G179" s="19">
        <v>2.7027027027027025E-2</v>
      </c>
      <c r="H179" s="19">
        <v>1.6949152542372881E-2</v>
      </c>
      <c r="I179" s="19"/>
      <c r="J179" s="19">
        <v>2.1276595744680851E-2</v>
      </c>
      <c r="K179" s="19"/>
      <c r="L179" s="19">
        <v>3.125E-2</v>
      </c>
      <c r="M179" s="19">
        <v>5.2631578947368425E-2</v>
      </c>
      <c r="N179" s="19">
        <v>1.7391304347826087E-2</v>
      </c>
      <c r="O179" s="19"/>
    </row>
    <row r="180" spans="2:15">
      <c r="B180" s="2" t="s">
        <v>144</v>
      </c>
      <c r="C180" s="19">
        <v>2.1276595744680851E-2</v>
      </c>
      <c r="D180" s="19"/>
      <c r="E180" s="19">
        <v>1.4705882352941178E-2</v>
      </c>
      <c r="F180" s="19"/>
      <c r="G180" s="19"/>
      <c r="H180" s="19"/>
      <c r="I180" s="19"/>
      <c r="J180" s="19">
        <v>1.0638297872340425E-2</v>
      </c>
      <c r="K180" s="19"/>
      <c r="L180" s="19"/>
      <c r="M180" s="19">
        <v>2.6315789473684213E-2</v>
      </c>
      <c r="N180" s="19"/>
      <c r="O180" s="19"/>
    </row>
    <row r="181" spans="2:15">
      <c r="B181" s="2" t="s">
        <v>145</v>
      </c>
      <c r="C181" s="19"/>
      <c r="D181" s="19"/>
      <c r="E181" s="19"/>
      <c r="F181" s="19"/>
      <c r="G181" s="19"/>
      <c r="H181" s="19"/>
      <c r="I181" s="19"/>
      <c r="J181" s="19"/>
      <c r="K181" s="19"/>
      <c r="L181" s="19"/>
      <c r="M181" s="19"/>
      <c r="N181" s="19">
        <v>2.8985507246376812E-3</v>
      </c>
      <c r="O181" s="19">
        <v>2.0833333333333336E-2</v>
      </c>
    </row>
    <row r="182" spans="2:15">
      <c r="B182" s="2" t="s">
        <v>146</v>
      </c>
      <c r="C182" s="19"/>
      <c r="D182" s="19"/>
      <c r="E182" s="19"/>
      <c r="F182" s="19"/>
      <c r="G182" s="19"/>
      <c r="H182" s="19"/>
      <c r="I182" s="19"/>
      <c r="J182" s="19">
        <v>1.0638297872340425E-2</v>
      </c>
      <c r="K182" s="19">
        <v>1.8867924528301886E-2</v>
      </c>
      <c r="L182" s="19">
        <v>3.125E-2</v>
      </c>
      <c r="M182" s="19"/>
      <c r="N182" s="19">
        <v>2.8985507246376812E-3</v>
      </c>
      <c r="O182" s="19"/>
    </row>
    <row r="183" spans="2:15">
      <c r="B183" s="2" t="s">
        <v>147</v>
      </c>
      <c r="C183" s="19">
        <v>2.1276595744680851E-2</v>
      </c>
      <c r="D183" s="19"/>
      <c r="E183" s="19">
        <v>4.4117647058823532E-2</v>
      </c>
      <c r="F183" s="19"/>
      <c r="G183" s="19"/>
      <c r="H183" s="19">
        <v>1.6949152542372881E-2</v>
      </c>
      <c r="I183" s="19"/>
      <c r="J183" s="19">
        <v>1.0638297872340425E-2</v>
      </c>
      <c r="K183" s="19">
        <v>1.8867924528301886E-2</v>
      </c>
      <c r="L183" s="19">
        <v>3.125E-2</v>
      </c>
      <c r="M183" s="19">
        <v>2.6315789473684213E-2</v>
      </c>
      <c r="N183" s="19">
        <v>1.1594202898550725E-2</v>
      </c>
      <c r="O183" s="19">
        <v>2.0833333333333336E-2</v>
      </c>
    </row>
    <row r="184" spans="2:15">
      <c r="B184" s="2" t="s">
        <v>148</v>
      </c>
      <c r="C184" s="19"/>
      <c r="D184" s="19"/>
      <c r="E184" s="19"/>
      <c r="F184" s="19"/>
      <c r="G184" s="19"/>
      <c r="H184" s="19"/>
      <c r="I184" s="19"/>
      <c r="J184" s="19"/>
      <c r="K184" s="19"/>
      <c r="L184" s="19"/>
      <c r="M184" s="19"/>
      <c r="N184" s="19">
        <v>2.8985507246376812E-3</v>
      </c>
      <c r="O184" s="19"/>
    </row>
    <row r="185" spans="2:15">
      <c r="B185" s="2" t="s">
        <v>149</v>
      </c>
      <c r="C185" s="19"/>
      <c r="D185" s="19"/>
      <c r="E185" s="19"/>
      <c r="F185" s="19"/>
      <c r="G185" s="19"/>
      <c r="H185" s="19"/>
      <c r="I185" s="19"/>
      <c r="J185" s="19"/>
      <c r="K185" s="19"/>
      <c r="L185" s="19"/>
      <c r="M185" s="19"/>
      <c r="N185" s="19">
        <v>2.8985507246376812E-3</v>
      </c>
      <c r="O185" s="19"/>
    </row>
    <row r="186" spans="2:15">
      <c r="B186" s="2" t="s">
        <v>150</v>
      </c>
      <c r="C186" s="19"/>
      <c r="D186" s="19"/>
      <c r="E186" s="19"/>
      <c r="F186" s="19"/>
      <c r="G186" s="19">
        <v>2.7027027027027025E-2</v>
      </c>
      <c r="H186" s="19">
        <v>1.6949152542372881E-2</v>
      </c>
      <c r="I186" s="19"/>
      <c r="J186" s="19"/>
      <c r="K186" s="19"/>
      <c r="L186" s="19"/>
      <c r="M186" s="19"/>
      <c r="N186" s="19">
        <v>2.8985507246376812E-3</v>
      </c>
      <c r="O186" s="19"/>
    </row>
    <row r="187" spans="2:15">
      <c r="B187" s="2" t="s">
        <v>151</v>
      </c>
      <c r="C187" s="19"/>
      <c r="D187" s="19"/>
      <c r="E187" s="19"/>
      <c r="F187" s="19"/>
      <c r="G187" s="19"/>
      <c r="H187" s="19"/>
      <c r="I187" s="19"/>
      <c r="J187" s="19"/>
      <c r="K187" s="19"/>
      <c r="L187" s="19"/>
      <c r="M187" s="19"/>
      <c r="N187" s="19">
        <v>2.8985507246376812E-3</v>
      </c>
      <c r="O187" s="19"/>
    </row>
    <row r="188" spans="2:15">
      <c r="B188" s="2" t="s">
        <v>152</v>
      </c>
      <c r="C188" s="19"/>
      <c r="D188" s="19"/>
      <c r="E188" s="19"/>
      <c r="F188" s="19"/>
      <c r="G188" s="19"/>
      <c r="H188" s="19"/>
      <c r="I188" s="19"/>
      <c r="J188" s="19"/>
      <c r="K188" s="19"/>
      <c r="L188" s="19">
        <v>3.125E-2</v>
      </c>
      <c r="M188" s="19"/>
      <c r="N188" s="19"/>
      <c r="O188" s="19"/>
    </row>
    <row r="189" spans="2:15">
      <c r="B189" s="2" t="s">
        <v>74</v>
      </c>
      <c r="C189" s="24">
        <f>SUBTOTAL(109,Table162671824273280287[ΔΥΤΙΚΗ ΕΛΛΑΔΑ])</f>
        <v>0.99999999999999967</v>
      </c>
      <c r="D189" s="24">
        <f>SUBTOTAL(109,Table162671824273280287[ΔΥΤΙΚΗ ΕΛΛΑΔΑ])</f>
        <v>0.99999999999999967</v>
      </c>
      <c r="E189" s="24">
        <f>SUBTOTAL(109,Table162671824273280287[ΔΥΤΙΚΗ ΕΛΛΑΔΑ])</f>
        <v>0.99999999999999967</v>
      </c>
      <c r="F189" s="24">
        <f>SUBTOTAL(109,Table162671824273280287[ΔΥΤΙΚΗ ΕΛΛΑΔΑ])</f>
        <v>0.99999999999999967</v>
      </c>
      <c r="G189" s="24">
        <f>SUBTOTAL(109,Table162671824273280287[ΔΥΤΙΚΗ ΕΛΛΑΔΑ])</f>
        <v>0.99999999999999967</v>
      </c>
      <c r="H189" s="24">
        <f>SUBTOTAL(109,Table162671824273280287[ΔΥΤΙΚΗ ΕΛΛΑΔΑ])</f>
        <v>0.99999999999999967</v>
      </c>
      <c r="I189" s="24">
        <f>SUBTOTAL(109,Table162671824273280287[ΔΥΤΙΚΗ ΕΛΛΑΔΑ])</f>
        <v>0.99999999999999967</v>
      </c>
      <c r="J189" s="24">
        <f>SUBTOTAL(109,Table162671824273280287[ΔΥΤΙΚΗ ΕΛΛΑΔΑ])</f>
        <v>0.99999999999999967</v>
      </c>
      <c r="K189" s="24">
        <f>SUBTOTAL(109,Table162671824273280287[ΔΥΤΙΚΗ ΕΛΛΑΔΑ])</f>
        <v>0.99999999999999967</v>
      </c>
      <c r="L189" s="24">
        <f>SUBTOTAL(109,Table162671824273280287[ΔΥΤΙΚΗ ΕΛΛΑΔΑ])</f>
        <v>0.99999999999999967</v>
      </c>
      <c r="M189" s="24">
        <f>SUBTOTAL(109,Table162671824273280287[ΔΥΤΙΚΗ ΕΛΛΑΔΑ])</f>
        <v>0.99999999999999967</v>
      </c>
      <c r="N189" s="24">
        <f>SUBTOTAL(109,Table162671824273280287[ΔΥΤΙΚΗ ΕΛΛΑΔΑ])</f>
        <v>0.99999999999999967</v>
      </c>
      <c r="O189" s="24">
        <f>SUBTOTAL(109,Table162671824273280287[ΔΥΤΙΚΗ ΕΛΛΑΔΑ])</f>
        <v>0.99999999999999967</v>
      </c>
    </row>
    <row r="192" spans="2:15">
      <c r="B192" s="2" t="s">
        <v>3</v>
      </c>
      <c r="C192" s="2" t="s">
        <v>40</v>
      </c>
      <c r="D192" s="2" t="s">
        <v>41</v>
      </c>
      <c r="E192" s="2" t="s">
        <v>42</v>
      </c>
      <c r="F192" s="2" t="s">
        <v>238</v>
      </c>
      <c r="G192" s="2" t="s">
        <v>43</v>
      </c>
      <c r="H192" s="2" t="s">
        <v>44</v>
      </c>
    </row>
    <row r="193" spans="2:8">
      <c r="B193" s="2" t="s">
        <v>112</v>
      </c>
      <c r="C193" s="19">
        <v>2.0833333333333336E-2</v>
      </c>
      <c r="D193" s="19"/>
      <c r="E193" s="19">
        <v>3.3670033670033673E-3</v>
      </c>
      <c r="F193" s="19">
        <v>9.433962264150943E-3</v>
      </c>
      <c r="G193" s="19">
        <v>3.1250000000000002E-3</v>
      </c>
      <c r="H193" s="19"/>
    </row>
    <row r="194" spans="2:8">
      <c r="B194" s="2" t="s">
        <v>113</v>
      </c>
      <c r="C194" s="19"/>
      <c r="D194" s="19">
        <v>2.0833333333333336E-2</v>
      </c>
      <c r="E194" s="19">
        <v>6.7340067340067346E-3</v>
      </c>
      <c r="F194" s="19"/>
      <c r="G194" s="19"/>
      <c r="H194" s="19"/>
    </row>
    <row r="195" spans="2:8">
      <c r="B195" s="2" t="s">
        <v>114</v>
      </c>
      <c r="C195" s="19">
        <v>0.10416666666666666</v>
      </c>
      <c r="D195" s="19">
        <v>4.1666666666666671E-2</v>
      </c>
      <c r="E195" s="19">
        <v>2.6936026936026938E-2</v>
      </c>
      <c r="F195" s="19">
        <v>8.4905660377358499E-2</v>
      </c>
      <c r="G195" s="19">
        <v>1.2500000000000001E-2</v>
      </c>
      <c r="H195" s="19">
        <v>2.5641025641025644E-2</v>
      </c>
    </row>
    <row r="196" spans="2:8">
      <c r="B196" s="2" t="s">
        <v>115</v>
      </c>
      <c r="C196" s="19"/>
      <c r="D196" s="19">
        <v>2.0833333333333336E-2</v>
      </c>
      <c r="E196" s="19">
        <v>3.3670033670033673E-3</v>
      </c>
      <c r="F196" s="19">
        <v>9.433962264150943E-3</v>
      </c>
      <c r="G196" s="19">
        <v>3.1250000000000002E-3</v>
      </c>
      <c r="H196" s="19"/>
    </row>
    <row r="197" spans="2:8">
      <c r="B197" s="2" t="s">
        <v>116</v>
      </c>
      <c r="C197" s="19">
        <v>0.10416666666666666</v>
      </c>
      <c r="D197" s="19">
        <v>0.1875</v>
      </c>
      <c r="E197" s="19">
        <v>0.10774410774410775</v>
      </c>
      <c r="F197" s="19">
        <v>9.4339622641509441E-2</v>
      </c>
      <c r="G197" s="19">
        <v>8.1250000000000003E-2</v>
      </c>
      <c r="H197" s="19">
        <v>5.1282051282051287E-2</v>
      </c>
    </row>
    <row r="198" spans="2:8">
      <c r="B198" s="2" t="s">
        <v>117</v>
      </c>
      <c r="C198" s="19"/>
      <c r="D198" s="19"/>
      <c r="E198" s="19">
        <v>3.3670033670033673E-3</v>
      </c>
      <c r="F198" s="19"/>
      <c r="G198" s="19"/>
      <c r="H198" s="19"/>
    </row>
    <row r="199" spans="2:8">
      <c r="B199" s="2" t="s">
        <v>118</v>
      </c>
      <c r="C199" s="19">
        <v>4.1666666666666671E-2</v>
      </c>
      <c r="D199" s="19">
        <v>2.0833333333333336E-2</v>
      </c>
      <c r="E199" s="19">
        <v>3.3670033670033669E-2</v>
      </c>
      <c r="F199" s="19"/>
      <c r="G199" s="19">
        <v>3.7499999999999999E-2</v>
      </c>
      <c r="H199" s="19">
        <v>1.2820512820512822E-2</v>
      </c>
    </row>
    <row r="200" spans="2:8">
      <c r="B200" s="2" t="s">
        <v>119</v>
      </c>
      <c r="C200" s="19">
        <v>6.25E-2</v>
      </c>
      <c r="D200" s="19">
        <v>0.125</v>
      </c>
      <c r="E200" s="19">
        <v>0.10774410774410775</v>
      </c>
      <c r="F200" s="19">
        <v>8.4905660377358499E-2</v>
      </c>
      <c r="G200" s="19">
        <v>9.6875000000000003E-2</v>
      </c>
      <c r="H200" s="19">
        <v>0.15384615384615385</v>
      </c>
    </row>
    <row r="201" spans="2:8">
      <c r="B201" s="2" t="s">
        <v>120</v>
      </c>
      <c r="C201" s="19"/>
      <c r="D201" s="19">
        <v>2.0833333333333336E-2</v>
      </c>
      <c r="E201" s="19">
        <v>1.0101010101010102E-2</v>
      </c>
      <c r="F201" s="19">
        <v>9.433962264150943E-3</v>
      </c>
      <c r="G201" s="19">
        <v>9.3749999999999997E-3</v>
      </c>
      <c r="H201" s="19"/>
    </row>
    <row r="202" spans="2:8">
      <c r="B202" s="2" t="s">
        <v>121</v>
      </c>
      <c r="C202" s="19">
        <v>4.1666666666666671E-2</v>
      </c>
      <c r="D202" s="19">
        <v>4.1666666666666671E-2</v>
      </c>
      <c r="E202" s="19">
        <v>8.4175084175084167E-2</v>
      </c>
      <c r="F202" s="19">
        <v>0.11320754716981131</v>
      </c>
      <c r="G202" s="19">
        <v>8.7499999999999994E-2</v>
      </c>
      <c r="H202" s="19">
        <v>0.12820512820512822</v>
      </c>
    </row>
    <row r="203" spans="2:8">
      <c r="B203" s="2" t="s">
        <v>122</v>
      </c>
      <c r="C203" s="19">
        <v>4.1666666666666671E-2</v>
      </c>
      <c r="D203" s="19"/>
      <c r="E203" s="19">
        <v>1.3468013468013469E-2</v>
      </c>
      <c r="F203" s="19">
        <v>4.716981132075472E-2</v>
      </c>
      <c r="G203" s="19">
        <v>1.2500000000000001E-2</v>
      </c>
      <c r="H203" s="19">
        <v>5.1282051282051287E-2</v>
      </c>
    </row>
    <row r="204" spans="2:8">
      <c r="B204" s="2" t="s">
        <v>123</v>
      </c>
      <c r="C204" s="19"/>
      <c r="D204" s="19"/>
      <c r="E204" s="19">
        <v>6.7340067340067346E-3</v>
      </c>
      <c r="F204" s="19">
        <v>9.433962264150943E-3</v>
      </c>
      <c r="G204" s="19">
        <v>3.1250000000000002E-3</v>
      </c>
      <c r="H204" s="19"/>
    </row>
    <row r="205" spans="2:8">
      <c r="B205" s="2" t="s">
        <v>124</v>
      </c>
      <c r="C205" s="19">
        <v>0.25</v>
      </c>
      <c r="D205" s="19">
        <v>0.10416666666666666</v>
      </c>
      <c r="E205" s="19">
        <v>0.20875420875420875</v>
      </c>
      <c r="F205" s="19">
        <v>0.15094339622641509</v>
      </c>
      <c r="G205" s="19">
        <v>0.19062499999999999</v>
      </c>
      <c r="H205" s="19">
        <v>0.11538461538461538</v>
      </c>
    </row>
    <row r="206" spans="2:8">
      <c r="B206" s="2" t="s">
        <v>125</v>
      </c>
      <c r="C206" s="19">
        <v>2.0833333333333336E-2</v>
      </c>
      <c r="D206" s="19">
        <v>6.25E-2</v>
      </c>
      <c r="E206" s="19">
        <v>1.6835016835016835E-2</v>
      </c>
      <c r="F206" s="19">
        <v>3.7735849056603772E-2</v>
      </c>
      <c r="G206" s="19">
        <v>3.125E-2</v>
      </c>
      <c r="H206" s="19"/>
    </row>
    <row r="207" spans="2:8">
      <c r="B207" s="2" t="s">
        <v>126</v>
      </c>
      <c r="C207" s="19">
        <v>2.0833333333333336E-2</v>
      </c>
      <c r="D207" s="19"/>
      <c r="E207" s="19">
        <v>1.3468013468013469E-2</v>
      </c>
      <c r="F207" s="19">
        <v>9.433962264150943E-3</v>
      </c>
      <c r="G207" s="19">
        <v>1.2500000000000001E-2</v>
      </c>
      <c r="H207" s="19">
        <v>1.2820512820512822E-2</v>
      </c>
    </row>
    <row r="208" spans="2:8">
      <c r="B208" s="2" t="s">
        <v>127</v>
      </c>
      <c r="C208" s="19"/>
      <c r="D208" s="19"/>
      <c r="E208" s="19"/>
      <c r="F208" s="19">
        <v>9.433962264150943E-3</v>
      </c>
      <c r="G208" s="19">
        <v>6.2500000000000003E-3</v>
      </c>
      <c r="H208" s="19"/>
    </row>
    <row r="209" spans="2:8">
      <c r="B209" s="2" t="s">
        <v>128</v>
      </c>
      <c r="C209" s="19">
        <v>2.0833333333333336E-2</v>
      </c>
      <c r="D209" s="19">
        <v>2.0833333333333336E-2</v>
      </c>
      <c r="E209" s="19">
        <v>1.3468013468013469E-2</v>
      </c>
      <c r="F209" s="19">
        <v>1.8867924528301886E-2</v>
      </c>
      <c r="G209" s="19">
        <v>6.2500000000000003E-3</v>
      </c>
      <c r="H209" s="19">
        <v>2.5641025641025644E-2</v>
      </c>
    </row>
    <row r="210" spans="2:8">
      <c r="B210" s="2" t="s">
        <v>129</v>
      </c>
      <c r="C210" s="19">
        <v>8.3333333333333343E-2</v>
      </c>
      <c r="D210" s="19">
        <v>0.125</v>
      </c>
      <c r="E210" s="19">
        <v>0.12121212121212122</v>
      </c>
      <c r="F210" s="19">
        <v>0.10377358490566038</v>
      </c>
      <c r="G210" s="19">
        <v>0.109375</v>
      </c>
      <c r="H210" s="19">
        <v>0.19230769230769229</v>
      </c>
    </row>
    <row r="211" spans="2:8">
      <c r="B211" s="2" t="s">
        <v>130</v>
      </c>
      <c r="C211" s="19"/>
      <c r="D211" s="19">
        <v>4.1666666666666671E-2</v>
      </c>
      <c r="E211" s="19">
        <v>1.0101010101010102E-2</v>
      </c>
      <c r="F211" s="19">
        <v>9.433962264150943E-3</v>
      </c>
      <c r="G211" s="19">
        <v>2.1874999999999999E-2</v>
      </c>
      <c r="H211" s="19">
        <v>1.2820512820512822E-2</v>
      </c>
    </row>
    <row r="212" spans="2:8">
      <c r="B212" s="2" t="s">
        <v>131</v>
      </c>
      <c r="C212" s="19"/>
      <c r="D212" s="19"/>
      <c r="E212" s="19"/>
      <c r="F212" s="19"/>
      <c r="G212" s="19">
        <v>3.1250000000000002E-3</v>
      </c>
      <c r="H212" s="19"/>
    </row>
    <row r="213" spans="2:8">
      <c r="B213" s="2" t="s">
        <v>132</v>
      </c>
      <c r="C213" s="19">
        <v>2.0833333333333336E-2</v>
      </c>
      <c r="D213" s="19">
        <v>6.25E-2</v>
      </c>
      <c r="E213" s="19">
        <v>4.3771043771043773E-2</v>
      </c>
      <c r="F213" s="19">
        <v>3.7735849056603772E-2</v>
      </c>
      <c r="G213" s="19">
        <v>4.3749999999999997E-2</v>
      </c>
      <c r="H213" s="19">
        <v>3.8461538461538464E-2</v>
      </c>
    </row>
    <row r="214" spans="2:8">
      <c r="B214" s="2" t="s">
        <v>133</v>
      </c>
      <c r="C214" s="19">
        <v>2.0833333333333336E-2</v>
      </c>
      <c r="D214" s="19">
        <v>6.25E-2</v>
      </c>
      <c r="E214" s="19">
        <v>6.7340067340067339E-2</v>
      </c>
      <c r="F214" s="19">
        <v>4.716981132075472E-2</v>
      </c>
      <c r="G214" s="19">
        <v>5.3124999999999999E-2</v>
      </c>
      <c r="H214" s="19">
        <v>5.1282051282051287E-2</v>
      </c>
    </row>
    <row r="215" spans="2:8">
      <c r="B215" s="2" t="s">
        <v>134</v>
      </c>
      <c r="C215" s="19"/>
      <c r="D215" s="19"/>
      <c r="E215" s="19"/>
      <c r="F215" s="19"/>
      <c r="G215" s="19">
        <v>3.1250000000000002E-3</v>
      </c>
      <c r="H215" s="19">
        <v>1.2820512820512822E-2</v>
      </c>
    </row>
    <row r="216" spans="2:8">
      <c r="B216" s="2" t="s">
        <v>135</v>
      </c>
      <c r="C216" s="19"/>
      <c r="D216" s="19"/>
      <c r="E216" s="19">
        <v>3.3670033670033673E-3</v>
      </c>
      <c r="F216" s="19"/>
      <c r="G216" s="19">
        <v>3.1250000000000002E-3</v>
      </c>
      <c r="H216" s="19"/>
    </row>
    <row r="217" spans="2:8">
      <c r="B217" s="2" t="s">
        <v>136</v>
      </c>
      <c r="C217" s="19">
        <v>2.0833333333333336E-2</v>
      </c>
      <c r="D217" s="19"/>
      <c r="E217" s="19">
        <v>1.3468013468013469E-2</v>
      </c>
      <c r="F217" s="19">
        <v>1.8867924528301886E-2</v>
      </c>
      <c r="G217" s="19">
        <v>2.8125000000000001E-2</v>
      </c>
      <c r="H217" s="19"/>
    </row>
    <row r="218" spans="2:8">
      <c r="B218" s="2" t="s">
        <v>137</v>
      </c>
      <c r="C218" s="19">
        <v>2.0833333333333336E-2</v>
      </c>
      <c r="D218" s="19"/>
      <c r="E218" s="19">
        <v>3.3670033670033673E-3</v>
      </c>
      <c r="F218" s="19"/>
      <c r="G218" s="19">
        <v>6.2500000000000003E-3</v>
      </c>
      <c r="H218" s="19"/>
    </row>
    <row r="219" spans="2:8">
      <c r="B219" s="2" t="s">
        <v>138</v>
      </c>
      <c r="C219" s="19"/>
      <c r="D219" s="19"/>
      <c r="E219" s="19"/>
      <c r="F219" s="19"/>
      <c r="G219" s="19">
        <v>3.1250000000000002E-3</v>
      </c>
      <c r="H219" s="19"/>
    </row>
    <row r="220" spans="2:8">
      <c r="B220" s="2" t="s">
        <v>139</v>
      </c>
      <c r="C220" s="19">
        <v>2.0833333333333336E-2</v>
      </c>
      <c r="D220" s="19">
        <v>2.0833333333333336E-2</v>
      </c>
      <c r="E220" s="19">
        <v>2.6936026936026938E-2</v>
      </c>
      <c r="F220" s="19">
        <v>9.433962264150943E-3</v>
      </c>
      <c r="G220" s="19">
        <v>3.7499999999999999E-2</v>
      </c>
      <c r="H220" s="19">
        <v>3.8461538461538464E-2</v>
      </c>
    </row>
    <row r="221" spans="2:8">
      <c r="B221" s="2" t="s">
        <v>140</v>
      </c>
      <c r="C221" s="19"/>
      <c r="D221" s="19"/>
      <c r="E221" s="19">
        <v>3.3670033670033673E-3</v>
      </c>
      <c r="F221" s="19"/>
      <c r="G221" s="19">
        <v>1.2500000000000001E-2</v>
      </c>
      <c r="H221" s="19"/>
    </row>
    <row r="222" spans="2:8">
      <c r="B222" s="2" t="s">
        <v>141</v>
      </c>
      <c r="C222" s="19"/>
      <c r="D222" s="19"/>
      <c r="E222" s="19"/>
      <c r="F222" s="19">
        <v>9.433962264150943E-3</v>
      </c>
      <c r="G222" s="19">
        <v>6.2500000000000003E-3</v>
      </c>
      <c r="H222" s="19">
        <v>1.2820512820512822E-2</v>
      </c>
    </row>
    <row r="223" spans="2:8">
      <c r="B223" s="2" t="s">
        <v>142</v>
      </c>
      <c r="C223" s="19"/>
      <c r="D223" s="19"/>
      <c r="E223" s="19">
        <v>3.3670033670033673E-3</v>
      </c>
      <c r="F223" s="19">
        <v>2.8301886792452827E-2</v>
      </c>
      <c r="G223" s="19">
        <v>2.1874999999999999E-2</v>
      </c>
      <c r="H223" s="19">
        <v>1.2820512820512822E-2</v>
      </c>
    </row>
    <row r="224" spans="2:8">
      <c r="B224" s="2" t="s">
        <v>143</v>
      </c>
      <c r="C224" s="19">
        <v>2.0833333333333336E-2</v>
      </c>
      <c r="D224" s="19"/>
      <c r="E224" s="19">
        <v>1.3468013468013469E-2</v>
      </c>
      <c r="F224" s="19">
        <v>9.433962264150943E-3</v>
      </c>
      <c r="G224" s="19">
        <v>1.5625E-2</v>
      </c>
      <c r="H224" s="19">
        <v>2.5641025641025644E-2</v>
      </c>
    </row>
    <row r="225" spans="2:8">
      <c r="B225" s="2" t="s">
        <v>144</v>
      </c>
      <c r="C225" s="19"/>
      <c r="D225" s="19"/>
      <c r="E225" s="19"/>
      <c r="F225" s="19"/>
      <c r="G225" s="19">
        <v>1.2500000000000001E-2</v>
      </c>
      <c r="H225" s="19"/>
    </row>
    <row r="226" spans="2:8">
      <c r="B226" s="2" t="s">
        <v>145</v>
      </c>
      <c r="C226" s="19"/>
      <c r="D226" s="19"/>
      <c r="E226" s="19">
        <v>3.3670033670033673E-3</v>
      </c>
      <c r="F226" s="19"/>
      <c r="G226" s="19">
        <v>3.1250000000000002E-3</v>
      </c>
      <c r="H226" s="19"/>
    </row>
    <row r="227" spans="2:8">
      <c r="B227" s="2" t="s">
        <v>146</v>
      </c>
      <c r="C227" s="19">
        <v>2.0833333333333336E-2</v>
      </c>
      <c r="D227" s="19"/>
      <c r="E227" s="19">
        <v>6.7340067340067346E-3</v>
      </c>
      <c r="F227" s="19"/>
      <c r="G227" s="19">
        <v>3.1250000000000002E-3</v>
      </c>
      <c r="H227" s="19"/>
    </row>
    <row r="228" spans="2:8">
      <c r="B228" s="2" t="s">
        <v>147</v>
      </c>
      <c r="C228" s="19">
        <v>4.1666666666666671E-2</v>
      </c>
      <c r="D228" s="19">
        <v>2.0833333333333336E-2</v>
      </c>
      <c r="E228" s="19">
        <v>2.0202020202020204E-2</v>
      </c>
      <c r="F228" s="19">
        <v>1.8867924528301886E-2</v>
      </c>
      <c r="G228" s="19">
        <v>6.2500000000000003E-3</v>
      </c>
      <c r="H228" s="19">
        <v>1.2820512820512822E-2</v>
      </c>
    </row>
    <row r="229" spans="2:8">
      <c r="B229" s="2" t="s">
        <v>148</v>
      </c>
      <c r="C229" s="19"/>
      <c r="D229" s="19"/>
      <c r="E229" s="19"/>
      <c r="F229" s="19"/>
      <c r="G229" s="19">
        <v>3.1250000000000002E-3</v>
      </c>
      <c r="H229" s="19"/>
    </row>
    <row r="230" spans="2:8">
      <c r="B230" s="2" t="s">
        <v>149</v>
      </c>
      <c r="C230" s="19"/>
      <c r="D230" s="19"/>
      <c r="E230" s="19"/>
      <c r="F230" s="19"/>
      <c r="G230" s="19">
        <v>3.1250000000000002E-3</v>
      </c>
      <c r="H230" s="19"/>
    </row>
    <row r="231" spans="2:8">
      <c r="B231" s="2" t="s">
        <v>150</v>
      </c>
      <c r="C231" s="19"/>
      <c r="D231" s="19"/>
      <c r="E231" s="19"/>
      <c r="F231" s="19">
        <v>1.8867924528301886E-2</v>
      </c>
      <c r="G231" s="19"/>
      <c r="H231" s="19">
        <v>1.2820512820512822E-2</v>
      </c>
    </row>
    <row r="232" spans="2:8">
      <c r="B232" s="2" t="s">
        <v>151</v>
      </c>
      <c r="C232" s="19"/>
      <c r="D232" s="19"/>
      <c r="E232" s="19"/>
      <c r="F232" s="19"/>
      <c r="G232" s="19">
        <v>3.1250000000000002E-3</v>
      </c>
      <c r="H232" s="19"/>
    </row>
    <row r="233" spans="2:8">
      <c r="B233" s="2" t="s">
        <v>152</v>
      </c>
      <c r="C233" s="19"/>
      <c r="D233" s="19"/>
      <c r="E233" s="19"/>
      <c r="F233" s="19"/>
      <c r="G233" s="19">
        <v>3.1250000000000002E-3</v>
      </c>
      <c r="H233" s="19"/>
    </row>
    <row r="234" spans="2:8">
      <c r="B234" s="2" t="s">
        <v>74</v>
      </c>
      <c r="C234" s="24">
        <f>SUBTOTAL(109,Table162671824273280294[Λύκειο])</f>
        <v>1.0000000000000002</v>
      </c>
      <c r="D234" s="24">
        <f>SUBTOTAL(109,Table162671824273280294[Λύκειο])</f>
        <v>1.0000000000000002</v>
      </c>
      <c r="E234" s="24">
        <f>SUBTOTAL(109,Table162671824273280294[Λύκειο])</f>
        <v>1.0000000000000002</v>
      </c>
      <c r="F234" s="24">
        <f>SUBTOTAL(109,Table162671824273280294[Λύκειο])</f>
        <v>1.0000000000000002</v>
      </c>
      <c r="G234" s="24">
        <f>SUBTOTAL(109,Table162671824273280294[Λύκειο])</f>
        <v>1.0000000000000002</v>
      </c>
      <c r="H234" s="24">
        <f>SUBTOTAL(109,Table162671824273280294[Λύκειο])</f>
        <v>1.0000000000000002</v>
      </c>
    </row>
    <row r="237" spans="2:8">
      <c r="B237" s="2" t="s">
        <v>3</v>
      </c>
      <c r="C237" s="2" t="s">
        <v>45</v>
      </c>
      <c r="D237" s="2" t="s">
        <v>46</v>
      </c>
      <c r="E237" s="2" t="s">
        <v>47</v>
      </c>
      <c r="F237" s="2" t="s">
        <v>48</v>
      </c>
    </row>
    <row r="238" spans="2:8">
      <c r="B238" s="2" t="s">
        <v>112</v>
      </c>
      <c r="C238" s="19"/>
      <c r="D238" s="19">
        <v>3.4965034965034965E-3</v>
      </c>
      <c r="E238" s="19"/>
      <c r="F238" s="19">
        <v>1.550387596899225E-2</v>
      </c>
    </row>
    <row r="239" spans="2:8">
      <c r="B239" s="2" t="s">
        <v>113</v>
      </c>
      <c r="C239" s="19"/>
      <c r="D239" s="19">
        <v>3.4965034965034965E-3</v>
      </c>
      <c r="E239" s="19">
        <v>6.024096385542169E-3</v>
      </c>
      <c r="F239" s="19"/>
    </row>
    <row r="240" spans="2:8">
      <c r="B240" s="2" t="s">
        <v>114</v>
      </c>
      <c r="C240" s="19">
        <v>0.13333333333333333</v>
      </c>
      <c r="D240" s="19">
        <v>3.1468531468531465E-2</v>
      </c>
      <c r="E240" s="19">
        <v>1.2048192771084338E-2</v>
      </c>
      <c r="F240" s="19">
        <v>4.6511627906976744E-2</v>
      </c>
    </row>
    <row r="241" spans="2:6">
      <c r="B241" s="2" t="s">
        <v>115</v>
      </c>
      <c r="C241" s="19"/>
      <c r="D241" s="19">
        <v>3.4965034965034965E-3</v>
      </c>
      <c r="E241" s="19"/>
      <c r="F241" s="19">
        <v>1.550387596899225E-2</v>
      </c>
    </row>
    <row r="242" spans="2:6">
      <c r="B242" s="2" t="s">
        <v>116</v>
      </c>
      <c r="C242" s="19">
        <v>3.3333333333333333E-2</v>
      </c>
      <c r="D242" s="19">
        <v>8.7412587412587422E-2</v>
      </c>
      <c r="E242" s="19">
        <v>9.036144578313253E-2</v>
      </c>
      <c r="F242" s="19">
        <v>0.15503875968992248</v>
      </c>
    </row>
    <row r="243" spans="2:6">
      <c r="B243" s="2" t="s">
        <v>117</v>
      </c>
      <c r="C243" s="19"/>
      <c r="D243" s="19">
        <v>1.7482517482517483E-3</v>
      </c>
      <c r="E243" s="19"/>
      <c r="F243" s="19"/>
    </row>
    <row r="244" spans="2:6">
      <c r="B244" s="2" t="s">
        <v>118</v>
      </c>
      <c r="C244" s="19">
        <v>6.6666666666666666E-2</v>
      </c>
      <c r="D244" s="19">
        <v>2.4475524475524476E-2</v>
      </c>
      <c r="E244" s="19">
        <v>4.2168674698795178E-2</v>
      </c>
      <c r="F244" s="19">
        <v>2.3255813953488372E-2</v>
      </c>
    </row>
    <row r="245" spans="2:6">
      <c r="B245" s="2" t="s">
        <v>119</v>
      </c>
      <c r="C245" s="19">
        <v>6.6666666666666666E-2</v>
      </c>
      <c r="D245" s="19">
        <v>0.12412587412587413</v>
      </c>
      <c r="E245" s="19">
        <v>3.614457831325301E-2</v>
      </c>
      <c r="F245" s="19">
        <v>0.10852713178294573</v>
      </c>
    </row>
    <row r="246" spans="2:6">
      <c r="B246" s="2" t="s">
        <v>120</v>
      </c>
      <c r="C246" s="19"/>
      <c r="D246" s="19">
        <v>1.2237762237762238E-2</v>
      </c>
      <c r="E246" s="19"/>
      <c r="F246" s="19">
        <v>7.7519379844961248E-3</v>
      </c>
    </row>
    <row r="247" spans="2:6">
      <c r="B247" s="2" t="s">
        <v>121</v>
      </c>
      <c r="C247" s="19">
        <v>3.3333333333333333E-2</v>
      </c>
      <c r="D247" s="19">
        <v>9.7902097902097904E-2</v>
      </c>
      <c r="E247" s="19">
        <v>9.036144578313253E-2</v>
      </c>
      <c r="F247" s="19">
        <v>5.4263565891472867E-2</v>
      </c>
    </row>
    <row r="248" spans="2:6">
      <c r="B248" s="2" t="s">
        <v>122</v>
      </c>
      <c r="C248" s="19">
        <v>3.3333333333333333E-2</v>
      </c>
      <c r="D248" s="19">
        <v>2.2727272727272728E-2</v>
      </c>
      <c r="E248" s="19">
        <v>2.4096385542168676E-2</v>
      </c>
      <c r="F248" s="19">
        <v>7.7519379844961248E-3</v>
      </c>
    </row>
    <row r="249" spans="2:6">
      <c r="B249" s="2" t="s">
        <v>123</v>
      </c>
      <c r="C249" s="19">
        <v>3.3333333333333333E-2</v>
      </c>
      <c r="D249" s="19">
        <v>3.4965034965034965E-3</v>
      </c>
      <c r="E249" s="19"/>
      <c r="F249" s="19">
        <v>7.7519379844961248E-3</v>
      </c>
    </row>
    <row r="250" spans="2:6">
      <c r="B250" s="2" t="s">
        <v>124</v>
      </c>
      <c r="C250" s="19">
        <v>0.16666666666666669</v>
      </c>
      <c r="D250" s="19">
        <v>0.17832167832167833</v>
      </c>
      <c r="E250" s="19">
        <v>0.20481927710843373</v>
      </c>
      <c r="F250" s="19">
        <v>0.18604651162790697</v>
      </c>
    </row>
    <row r="251" spans="2:6">
      <c r="B251" s="2" t="s">
        <v>125</v>
      </c>
      <c r="C251" s="19">
        <v>3.3333333333333333E-2</v>
      </c>
      <c r="D251" s="19">
        <v>2.7972027972027972E-2</v>
      </c>
      <c r="E251" s="19">
        <v>1.8072289156626505E-2</v>
      </c>
      <c r="F251" s="19">
        <v>2.3255813953488372E-2</v>
      </c>
    </row>
    <row r="252" spans="2:6">
      <c r="B252" s="2" t="s">
        <v>126</v>
      </c>
      <c r="C252" s="19"/>
      <c r="D252" s="19">
        <v>8.7412587412587419E-3</v>
      </c>
      <c r="E252" s="19">
        <v>1.2048192771084338E-2</v>
      </c>
      <c r="F252" s="19">
        <v>3.1007751937984499E-2</v>
      </c>
    </row>
    <row r="253" spans="2:6">
      <c r="B253" s="2" t="s">
        <v>127</v>
      </c>
      <c r="C253" s="19"/>
      <c r="D253" s="19">
        <v>1.7482517482517483E-3</v>
      </c>
      <c r="E253" s="19">
        <v>1.2048192771084338E-2</v>
      </c>
      <c r="F253" s="19"/>
    </row>
    <row r="254" spans="2:6">
      <c r="B254" s="2" t="s">
        <v>128</v>
      </c>
      <c r="C254" s="19"/>
      <c r="D254" s="19">
        <v>1.3986013986013986E-2</v>
      </c>
      <c r="E254" s="19">
        <v>6.024096385542169E-3</v>
      </c>
      <c r="F254" s="19">
        <v>2.3255813953488372E-2</v>
      </c>
    </row>
    <row r="255" spans="2:6">
      <c r="B255" s="2" t="s">
        <v>129</v>
      </c>
      <c r="C255" s="19">
        <v>6.6666666666666666E-2</v>
      </c>
      <c r="D255" s="19">
        <v>0.11538461538461538</v>
      </c>
      <c r="E255" s="19">
        <v>0.16867469879518071</v>
      </c>
      <c r="F255" s="19">
        <v>8.5271317829457349E-2</v>
      </c>
    </row>
    <row r="256" spans="2:6">
      <c r="B256" s="2" t="s">
        <v>130</v>
      </c>
      <c r="C256" s="19">
        <v>3.3333333333333333E-2</v>
      </c>
      <c r="D256" s="19">
        <v>1.3986013986013986E-2</v>
      </c>
      <c r="E256" s="19">
        <v>3.0120481927710843E-2</v>
      </c>
      <c r="F256" s="19"/>
    </row>
    <row r="257" spans="2:6">
      <c r="B257" s="2" t="s">
        <v>131</v>
      </c>
      <c r="C257" s="19"/>
      <c r="D257" s="19"/>
      <c r="E257" s="19">
        <v>6.024096385542169E-3</v>
      </c>
      <c r="F257" s="19"/>
    </row>
    <row r="258" spans="2:6">
      <c r="B258" s="2" t="s">
        <v>132</v>
      </c>
      <c r="C258" s="19">
        <v>6.6666666666666666E-2</v>
      </c>
      <c r="D258" s="19">
        <v>3.6713286713286712E-2</v>
      </c>
      <c r="E258" s="19">
        <v>4.8192771084337352E-2</v>
      </c>
      <c r="F258" s="19">
        <v>5.4263565891472867E-2</v>
      </c>
    </row>
    <row r="259" spans="2:6">
      <c r="B259" s="2" t="s">
        <v>133</v>
      </c>
      <c r="C259" s="19">
        <v>0.13333333333333333</v>
      </c>
      <c r="D259" s="19">
        <v>6.4685314685314688E-2</v>
      </c>
      <c r="E259" s="19">
        <v>3.0120481927710843E-2</v>
      </c>
      <c r="F259" s="19">
        <v>3.1007751937984499E-2</v>
      </c>
    </row>
    <row r="260" spans="2:6">
      <c r="B260" s="2" t="s">
        <v>134</v>
      </c>
      <c r="C260" s="19"/>
      <c r="D260" s="19">
        <v>3.4965034965034965E-3</v>
      </c>
      <c r="E260" s="19"/>
      <c r="F260" s="19"/>
    </row>
    <row r="261" spans="2:6">
      <c r="B261" s="2" t="s">
        <v>135</v>
      </c>
      <c r="C261" s="19"/>
      <c r="D261" s="19">
        <v>1.7482517482517483E-3</v>
      </c>
      <c r="E261" s="19">
        <v>6.024096385542169E-3</v>
      </c>
      <c r="F261" s="19"/>
    </row>
    <row r="262" spans="2:6">
      <c r="B262" s="2" t="s">
        <v>136</v>
      </c>
      <c r="C262" s="19">
        <v>6.6666666666666666E-2</v>
      </c>
      <c r="D262" s="19">
        <v>1.5734265734265732E-2</v>
      </c>
      <c r="E262" s="19">
        <v>2.4096385542168676E-2</v>
      </c>
      <c r="F262" s="19">
        <v>7.7519379844961248E-3</v>
      </c>
    </row>
    <row r="263" spans="2:6">
      <c r="B263" s="2" t="s">
        <v>137</v>
      </c>
      <c r="C263" s="19"/>
      <c r="D263" s="19">
        <v>6.993006993006993E-3</v>
      </c>
      <c r="E263" s="19"/>
      <c r="F263" s="19"/>
    </row>
    <row r="264" spans="2:6">
      <c r="B264" s="2" t="s">
        <v>138</v>
      </c>
      <c r="C264" s="19"/>
      <c r="D264" s="19"/>
      <c r="E264" s="19">
        <v>6.024096385542169E-3</v>
      </c>
      <c r="F264" s="19"/>
    </row>
    <row r="265" spans="2:6">
      <c r="B265" s="2" t="s">
        <v>139</v>
      </c>
      <c r="C265" s="19">
        <v>3.3333333333333333E-2</v>
      </c>
      <c r="D265" s="19">
        <v>2.7972027972027972E-2</v>
      </c>
      <c r="E265" s="19">
        <v>1.8072289156626505E-2</v>
      </c>
      <c r="F265" s="19">
        <v>4.6511627906976744E-2</v>
      </c>
    </row>
    <row r="266" spans="2:6">
      <c r="B266" s="2" t="s">
        <v>140</v>
      </c>
      <c r="C266" s="19"/>
      <c r="D266" s="19">
        <v>5.244755244755245E-3</v>
      </c>
      <c r="E266" s="19">
        <v>1.2048192771084338E-2</v>
      </c>
      <c r="F266" s="19"/>
    </row>
    <row r="267" spans="2:6">
      <c r="B267" s="2" t="s">
        <v>141</v>
      </c>
      <c r="C267" s="19"/>
      <c r="D267" s="19">
        <v>3.4965034965034965E-3</v>
      </c>
      <c r="E267" s="19">
        <v>6.024096385542169E-3</v>
      </c>
      <c r="F267" s="19">
        <v>7.7519379844961248E-3</v>
      </c>
    </row>
    <row r="268" spans="2:6">
      <c r="B268" s="2" t="s">
        <v>142</v>
      </c>
      <c r="C268" s="19"/>
      <c r="D268" s="19">
        <v>1.048951048951049E-2</v>
      </c>
      <c r="E268" s="19">
        <v>1.2048192771084338E-2</v>
      </c>
      <c r="F268" s="19">
        <v>3.1007751937984499E-2</v>
      </c>
    </row>
    <row r="269" spans="2:6">
      <c r="B269" s="2" t="s">
        <v>143</v>
      </c>
      <c r="C269" s="19"/>
      <c r="D269" s="19">
        <v>1.2237762237762238E-2</v>
      </c>
      <c r="E269" s="19">
        <v>3.0120481927710843E-2</v>
      </c>
      <c r="F269" s="19">
        <v>7.7519379844961248E-3</v>
      </c>
    </row>
    <row r="270" spans="2:6">
      <c r="B270" s="2" t="s">
        <v>144</v>
      </c>
      <c r="C270" s="19"/>
      <c r="D270" s="19">
        <v>6.993006993006993E-3</v>
      </c>
      <c r="E270" s="19"/>
      <c r="F270" s="19"/>
    </row>
    <row r="271" spans="2:6">
      <c r="B271" s="2" t="s">
        <v>145</v>
      </c>
      <c r="C271" s="19"/>
      <c r="D271" s="19">
        <v>1.7482517482517483E-3</v>
      </c>
      <c r="E271" s="19">
        <v>6.024096385542169E-3</v>
      </c>
      <c r="F271" s="19"/>
    </row>
    <row r="272" spans="2:6">
      <c r="B272" s="2" t="s">
        <v>146</v>
      </c>
      <c r="C272" s="19"/>
      <c r="D272" s="19">
        <v>3.4965034965034965E-3</v>
      </c>
      <c r="E272" s="19">
        <v>6.024096385542169E-3</v>
      </c>
      <c r="F272" s="19">
        <v>7.7519379844961248E-3</v>
      </c>
    </row>
    <row r="273" spans="2:6">
      <c r="B273" s="2" t="s">
        <v>147</v>
      </c>
      <c r="C273" s="19"/>
      <c r="D273" s="19">
        <v>1.2237762237762238E-2</v>
      </c>
      <c r="E273" s="19">
        <v>3.0120481927710843E-2</v>
      </c>
      <c r="F273" s="19">
        <v>1.550387596899225E-2</v>
      </c>
    </row>
    <row r="274" spans="2:6">
      <c r="B274" s="2" t="s">
        <v>148</v>
      </c>
      <c r="C274" s="19"/>
      <c r="D274" s="19">
        <v>1.7482517482517483E-3</v>
      </c>
      <c r="E274" s="19"/>
      <c r="F274" s="19"/>
    </row>
    <row r="275" spans="2:6">
      <c r="B275" s="2" t="s">
        <v>149</v>
      </c>
      <c r="C275" s="19"/>
      <c r="D275" s="19">
        <v>1.7482517482517483E-3</v>
      </c>
      <c r="E275" s="19"/>
      <c r="F275" s="19"/>
    </row>
    <row r="276" spans="2:6">
      <c r="B276" s="2" t="s">
        <v>150</v>
      </c>
      <c r="C276" s="19"/>
      <c r="D276" s="19">
        <v>3.4965034965034965E-3</v>
      </c>
      <c r="E276" s="19">
        <v>6.024096385542169E-3</v>
      </c>
      <c r="F276" s="19"/>
    </row>
    <row r="277" spans="2:6">
      <c r="B277" s="2" t="s">
        <v>151</v>
      </c>
      <c r="C277" s="19"/>
      <c r="D277" s="19">
        <v>1.7482517482517483E-3</v>
      </c>
      <c r="E277" s="19"/>
      <c r="F277" s="19"/>
    </row>
    <row r="278" spans="2:6">
      <c r="B278" s="2" t="s">
        <v>152</v>
      </c>
      <c r="C278" s="19"/>
      <c r="D278" s="19">
        <v>1.7482517482517483E-3</v>
      </c>
      <c r="E278" s="19"/>
      <c r="F278" s="19"/>
    </row>
    <row r="279" spans="2:6">
      <c r="B279" s="2" t="s">
        <v>74</v>
      </c>
      <c r="C279" s="24">
        <f>SUBTOTAL(109,Table162671824273302[Συνταξιούχος])</f>
        <v>1.0000000000000002</v>
      </c>
      <c r="D279" s="24">
        <f>SUBTOTAL(109,Table162671824273302[Συνταξιούχος])</f>
        <v>1.0000000000000002</v>
      </c>
      <c r="E279" s="24">
        <f>SUBTOTAL(109,Table162671824273302[Συνταξιούχος])</f>
        <v>1.0000000000000002</v>
      </c>
    </row>
    <row r="281" spans="2:6">
      <c r="B281" s="6" t="s">
        <v>34</v>
      </c>
    </row>
  </sheetData>
  <phoneticPr fontId="4" type="noConversion"/>
  <hyperlinks>
    <hyperlink ref="B281" location="Περιεχόμενα!A1" display="Πίσω στα περιεχόμενα" xr:uid="{8071CBC3-B4B1-E44A-89B1-5E620CF66DE8}"/>
  </hyperlinks>
  <pageMargins left="0.7" right="0.7" top="0.75" bottom="0.75" header="0.3" footer="0.3"/>
  <drawing r:id="rId1"/>
  <tableParts count="6">
    <tablePart r:id="rId2"/>
    <tablePart r:id="rId3"/>
    <tablePart r:id="rId4"/>
    <tablePart r:id="rId5"/>
    <tablePart r:id="rId6"/>
    <tablePart r:id="rId7"/>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F0D4B-181A-B84F-BE4D-290AD0241286}">
  <dimension ref="B1:O69"/>
  <sheetViews>
    <sheetView showGridLines="0" workbookViewId="0">
      <selection activeCell="B68" sqref="B68"/>
    </sheetView>
  </sheetViews>
  <sheetFormatPr baseColWidth="10" defaultColWidth="11" defaultRowHeight="15"/>
  <cols>
    <col min="1" max="1" width="11" style="2"/>
    <col min="2" max="2" width="107.6640625" style="2" customWidth="1"/>
    <col min="3" max="3" width="36.6640625" style="2" bestFit="1" customWidth="1"/>
    <col min="4" max="4" width="68.1640625" style="2" bestFit="1" customWidth="1"/>
    <col min="5" max="5" width="22.5" style="2" bestFit="1" customWidth="1"/>
    <col min="6" max="6" width="21" style="2" bestFit="1" customWidth="1"/>
    <col min="7" max="7" width="42.33203125" style="2" bestFit="1" customWidth="1"/>
    <col min="8" max="8" width="101.6640625" style="2" bestFit="1" customWidth="1"/>
    <col min="9" max="9" width="85.33203125" style="2" bestFit="1" customWidth="1"/>
    <col min="10" max="10" width="23.1640625" style="2" bestFit="1" customWidth="1"/>
    <col min="11" max="11" width="9.33203125" style="2" bestFit="1" customWidth="1"/>
    <col min="12" max="12" width="15.33203125" style="2" bestFit="1" customWidth="1"/>
    <col min="13" max="13" width="18.1640625" style="2" bestFit="1" customWidth="1"/>
    <col min="14" max="14" width="9.6640625" style="2" bestFit="1" customWidth="1"/>
    <col min="15" max="15" width="26.1640625" style="2" bestFit="1" customWidth="1"/>
    <col min="16" max="19" width="5.6640625" style="2" bestFit="1" customWidth="1"/>
    <col min="20" max="37" width="6.6640625" style="2" bestFit="1" customWidth="1"/>
    <col min="38" max="43" width="7.6640625" style="2" bestFit="1" customWidth="1"/>
    <col min="44" max="44" width="9.83203125" style="2" bestFit="1" customWidth="1"/>
    <col min="45" max="16384" width="11" style="2"/>
  </cols>
  <sheetData>
    <row r="1" spans="2:3" ht="93" customHeight="1">
      <c r="B1" s="1"/>
    </row>
    <row r="2" spans="2:3" ht="20">
      <c r="B2" s="3" t="s">
        <v>0</v>
      </c>
    </row>
    <row r="4" spans="2:3" ht="20">
      <c r="B4" s="3" t="s">
        <v>189</v>
      </c>
    </row>
    <row r="6" spans="2:3" ht="20">
      <c r="B6" s="3" t="s">
        <v>200</v>
      </c>
    </row>
    <row r="8" spans="2:3" ht="20">
      <c r="B8" s="3" t="s">
        <v>221</v>
      </c>
    </row>
    <row r="10" spans="2:3">
      <c r="B10" s="2" t="s">
        <v>3</v>
      </c>
      <c r="C10" s="2" t="s">
        <v>6</v>
      </c>
    </row>
    <row r="11" spans="2:3">
      <c r="B11" s="2" t="s">
        <v>76</v>
      </c>
      <c r="C11" s="19">
        <v>0.82838283828382842</v>
      </c>
    </row>
    <row r="12" spans="2:3">
      <c r="B12" s="2" t="s">
        <v>153</v>
      </c>
      <c r="C12" s="19">
        <v>0.4356435643564357</v>
      </c>
    </row>
    <row r="13" spans="2:3">
      <c r="B13" s="2" t="s">
        <v>154</v>
      </c>
      <c r="C13" s="19">
        <v>9.3509350935093508E-2</v>
      </c>
    </row>
    <row r="14" spans="2:3">
      <c r="B14" s="2" t="s">
        <v>83</v>
      </c>
      <c r="C14" s="19">
        <v>8.8008800880088004E-3</v>
      </c>
    </row>
    <row r="15" spans="2:3">
      <c r="B15" s="2" t="s">
        <v>155</v>
      </c>
      <c r="C15" s="19">
        <v>1.5401540154015401E-2</v>
      </c>
    </row>
    <row r="16" spans="2:3">
      <c r="B16" s="2" t="s">
        <v>156</v>
      </c>
      <c r="C16" s="19">
        <v>7.7007700770077006E-3</v>
      </c>
    </row>
    <row r="17" spans="2:8">
      <c r="B17" s="2" t="s">
        <v>157</v>
      </c>
      <c r="C17" s="19">
        <v>2.3102310231023101E-2</v>
      </c>
    </row>
    <row r="20" spans="2:8">
      <c r="B20" s="2" t="s">
        <v>3</v>
      </c>
      <c r="C20" s="2" t="s">
        <v>7</v>
      </c>
      <c r="D20" s="2" t="s">
        <v>8</v>
      </c>
    </row>
    <row r="21" spans="2:8">
      <c r="B21" s="2" t="s">
        <v>76</v>
      </c>
      <c r="C21" s="19">
        <v>0.82949308755760365</v>
      </c>
      <c r="D21" s="19">
        <v>0.82736842105263164</v>
      </c>
    </row>
    <row r="22" spans="2:8">
      <c r="B22" s="2" t="s">
        <v>153</v>
      </c>
      <c r="C22" s="19">
        <v>0.40552995391705066</v>
      </c>
      <c r="D22" s="19">
        <v>0.4631578947368421</v>
      </c>
    </row>
    <row r="23" spans="2:8">
      <c r="B23" s="2" t="s">
        <v>154</v>
      </c>
      <c r="C23" s="19">
        <v>7.83410138248848E-2</v>
      </c>
      <c r="D23" s="19">
        <v>0.10736842105263157</v>
      </c>
    </row>
    <row r="24" spans="2:8">
      <c r="B24" s="2" t="s">
        <v>83</v>
      </c>
      <c r="C24" s="19">
        <v>6.9124423963133645E-3</v>
      </c>
      <c r="D24" s="19">
        <v>1.0526315789473684E-2</v>
      </c>
    </row>
    <row r="25" spans="2:8">
      <c r="B25" s="2" t="s">
        <v>155</v>
      </c>
      <c r="C25" s="19">
        <v>1.6129032258064516E-2</v>
      </c>
      <c r="D25" s="19">
        <v>1.4736842105263158E-2</v>
      </c>
    </row>
    <row r="26" spans="2:8">
      <c r="B26" s="2" t="s">
        <v>156</v>
      </c>
      <c r="C26" s="19">
        <v>6.9124423963133645E-3</v>
      </c>
      <c r="D26" s="19">
        <v>8.4210526315789472E-3</v>
      </c>
    </row>
    <row r="27" spans="2:8">
      <c r="B27" s="2" t="s">
        <v>157</v>
      </c>
      <c r="C27" s="19">
        <v>2.7649769585253458E-2</v>
      </c>
      <c r="D27" s="19">
        <v>1.8947368421052629E-2</v>
      </c>
    </row>
    <row r="30" spans="2:8">
      <c r="B30" s="2" t="s">
        <v>3</v>
      </c>
      <c r="C30" s="2" t="s">
        <v>10</v>
      </c>
      <c r="D30" s="2" t="s">
        <v>11</v>
      </c>
      <c r="E30" s="2" t="s">
        <v>12</v>
      </c>
      <c r="F30" s="2" t="s">
        <v>13</v>
      </c>
      <c r="G30" s="2" t="s">
        <v>14</v>
      </c>
      <c r="H30" s="2" t="s">
        <v>15</v>
      </c>
    </row>
    <row r="31" spans="2:8">
      <c r="B31" s="2" t="s">
        <v>76</v>
      </c>
      <c r="C31" s="19">
        <v>0.84761904761904761</v>
      </c>
      <c r="D31" s="19">
        <v>0.8</v>
      </c>
      <c r="E31" s="19">
        <v>0.81666666666666676</v>
      </c>
      <c r="F31" s="19">
        <v>0.83152173913043481</v>
      </c>
      <c r="G31" s="19">
        <v>0.83333333333333326</v>
      </c>
      <c r="H31" s="19">
        <v>0.85106382978723405</v>
      </c>
    </row>
    <row r="32" spans="2:8">
      <c r="B32" s="2" t="s">
        <v>153</v>
      </c>
      <c r="C32" s="19">
        <v>0.43809523809523809</v>
      </c>
      <c r="D32" s="19">
        <v>0.39354838709677414</v>
      </c>
      <c r="E32" s="19">
        <v>0.43333333333333335</v>
      </c>
      <c r="F32" s="19">
        <v>0.38043478260869562</v>
      </c>
      <c r="G32" s="19">
        <v>0.49305555555555558</v>
      </c>
      <c r="H32" s="19">
        <v>0.49645390070921985</v>
      </c>
    </row>
    <row r="33" spans="2:15">
      <c r="B33" s="2" t="s">
        <v>154</v>
      </c>
      <c r="C33" s="19">
        <v>8.5714285714285715E-2</v>
      </c>
      <c r="D33" s="19">
        <v>7.0967741935483872E-2</v>
      </c>
      <c r="E33" s="19">
        <v>9.4444444444444442E-2</v>
      </c>
      <c r="F33" s="19">
        <v>5.9782608695652176E-2</v>
      </c>
      <c r="G33" s="19">
        <v>8.3333333333333343E-2</v>
      </c>
      <c r="H33" s="19">
        <v>0.1773049645390071</v>
      </c>
    </row>
    <row r="34" spans="2:15">
      <c r="B34" s="2" t="s">
        <v>83</v>
      </c>
      <c r="C34" s="19">
        <v>0</v>
      </c>
      <c r="D34" s="19">
        <v>0</v>
      </c>
      <c r="E34" s="19">
        <v>1.6666666666666666E-2</v>
      </c>
      <c r="F34" s="19">
        <v>1.0869565217391304E-2</v>
      </c>
      <c r="G34" s="19">
        <v>6.9444444444444441E-3</v>
      </c>
      <c r="H34" s="19">
        <v>1.4184397163120567E-2</v>
      </c>
    </row>
    <row r="35" spans="2:15">
      <c r="B35" s="2" t="s">
        <v>155</v>
      </c>
      <c r="C35" s="19">
        <v>3.8095238095238092E-2</v>
      </c>
      <c r="D35" s="19">
        <v>1.935483870967742E-2</v>
      </c>
      <c r="E35" s="19">
        <v>1.6666666666666666E-2</v>
      </c>
      <c r="F35" s="19">
        <v>5.434782608695652E-3</v>
      </c>
      <c r="G35" s="19">
        <v>6.9444444444444441E-3</v>
      </c>
      <c r="H35" s="19">
        <v>1.4184397163120567E-2</v>
      </c>
    </row>
    <row r="36" spans="2:15">
      <c r="B36" s="2" t="s">
        <v>156</v>
      </c>
      <c r="C36" s="19">
        <v>0</v>
      </c>
      <c r="D36" s="19">
        <v>1.2903225806451613E-2</v>
      </c>
      <c r="E36" s="19">
        <v>1.1111111111111112E-2</v>
      </c>
      <c r="F36" s="19">
        <v>5.434782608695652E-3</v>
      </c>
      <c r="G36" s="19">
        <v>6.9444444444444441E-3</v>
      </c>
      <c r="H36" s="19">
        <v>7.0921985815602835E-3</v>
      </c>
    </row>
    <row r="37" spans="2:15">
      <c r="B37" s="2" t="s">
        <v>157</v>
      </c>
      <c r="C37" s="19">
        <v>1.9047619047619046E-2</v>
      </c>
      <c r="D37" s="19">
        <v>1.935483870967742E-2</v>
      </c>
      <c r="E37" s="19">
        <v>5.5555555555555558E-3</v>
      </c>
      <c r="F37" s="19">
        <v>2.1739130434782608E-2</v>
      </c>
      <c r="G37" s="19">
        <v>4.8611111111111105E-2</v>
      </c>
      <c r="H37" s="19">
        <v>2.8368794326241134E-2</v>
      </c>
    </row>
    <row r="40" spans="2:15">
      <c r="B40" s="2" t="s">
        <v>3</v>
      </c>
      <c r="C40" s="2" t="s">
        <v>16</v>
      </c>
      <c r="D40" s="2" t="s">
        <v>17</v>
      </c>
      <c r="E40" s="2" t="s">
        <v>18</v>
      </c>
      <c r="F40" s="2" t="s">
        <v>19</v>
      </c>
      <c r="G40" s="2" t="s">
        <v>20</v>
      </c>
      <c r="H40" s="2" t="s">
        <v>21</v>
      </c>
      <c r="I40" s="2" t="s">
        <v>22</v>
      </c>
      <c r="J40" s="2" t="s">
        <v>23</v>
      </c>
      <c r="K40" s="2" t="s">
        <v>24</v>
      </c>
      <c r="L40" s="2" t="s">
        <v>25</v>
      </c>
      <c r="M40" s="2" t="s">
        <v>26</v>
      </c>
      <c r="N40" s="2" t="s">
        <v>27</v>
      </c>
      <c r="O40" s="2" t="s">
        <v>28</v>
      </c>
    </row>
    <row r="41" spans="2:15">
      <c r="B41" s="2" t="s">
        <v>76</v>
      </c>
      <c r="C41" s="19">
        <v>0.82978723404255317</v>
      </c>
      <c r="D41" s="19">
        <v>0.83333333333333326</v>
      </c>
      <c r="E41" s="19">
        <v>0.85507246376811596</v>
      </c>
      <c r="F41" s="19">
        <v>0.76923076923076916</v>
      </c>
      <c r="G41" s="19">
        <v>0.6216216216216216</v>
      </c>
      <c r="H41" s="19">
        <v>0.85</v>
      </c>
      <c r="I41" s="19">
        <v>0.8484848484848484</v>
      </c>
      <c r="J41" s="19">
        <v>0.84536082474226804</v>
      </c>
      <c r="K41" s="19">
        <v>0.83018867924528306</v>
      </c>
      <c r="L41" s="19">
        <v>0.8125</v>
      </c>
      <c r="M41" s="19">
        <v>0.84615384615384615</v>
      </c>
      <c r="N41" s="19">
        <v>0.84</v>
      </c>
      <c r="O41" s="19">
        <v>0.8125</v>
      </c>
    </row>
    <row r="42" spans="2:15">
      <c r="B42" s="2" t="s">
        <v>153</v>
      </c>
      <c r="C42" s="19">
        <v>0.38297872340425537</v>
      </c>
      <c r="D42" s="19">
        <v>0.5</v>
      </c>
      <c r="E42" s="19">
        <v>0.49275362318840576</v>
      </c>
      <c r="F42" s="19">
        <v>0.53846153846153844</v>
      </c>
      <c r="G42" s="19">
        <v>0.48648648648648646</v>
      </c>
      <c r="H42" s="19">
        <v>0.46666666666666662</v>
      </c>
      <c r="I42" s="19">
        <v>0.4242424242424242</v>
      </c>
      <c r="J42" s="19">
        <v>0.4329896907216495</v>
      </c>
      <c r="K42" s="19">
        <v>0.45283018867924524</v>
      </c>
      <c r="L42" s="19">
        <v>0.53125</v>
      </c>
      <c r="M42" s="19">
        <v>0.4358974358974359</v>
      </c>
      <c r="N42" s="19">
        <v>0.40285714285714286</v>
      </c>
      <c r="O42" s="19">
        <v>0.41666666666666663</v>
      </c>
    </row>
    <row r="43" spans="2:15">
      <c r="B43" s="2" t="s">
        <v>154</v>
      </c>
      <c r="C43" s="19">
        <v>4.2553191489361701E-2</v>
      </c>
      <c r="D43" s="19">
        <v>5.5555555555555552E-2</v>
      </c>
      <c r="E43" s="19">
        <v>8.6956521739130432E-2</v>
      </c>
      <c r="F43" s="19">
        <v>0.15384615384615385</v>
      </c>
      <c r="G43" s="19">
        <v>8.1081081081081086E-2</v>
      </c>
      <c r="H43" s="19">
        <v>8.3333333333333343E-2</v>
      </c>
      <c r="I43" s="19">
        <v>0.15151515151515152</v>
      </c>
      <c r="J43" s="19">
        <v>0.10309278350515465</v>
      </c>
      <c r="K43" s="19">
        <v>0.15094339622641509</v>
      </c>
      <c r="L43" s="19">
        <v>0.125</v>
      </c>
      <c r="M43" s="19">
        <v>5.1282051282051287E-2</v>
      </c>
      <c r="N43" s="19">
        <v>9.4285714285714292E-2</v>
      </c>
      <c r="O43" s="19">
        <v>4.1666666666666671E-2</v>
      </c>
    </row>
    <row r="44" spans="2:15">
      <c r="B44" s="2" t="s">
        <v>83</v>
      </c>
      <c r="C44" s="19">
        <v>2.1276595744680851E-2</v>
      </c>
      <c r="D44" s="19">
        <v>0</v>
      </c>
      <c r="E44" s="19">
        <v>0</v>
      </c>
      <c r="F44" s="19">
        <v>0</v>
      </c>
      <c r="G44" s="19">
        <v>0</v>
      </c>
      <c r="H44" s="19">
        <v>1.6666666666666666E-2</v>
      </c>
      <c r="I44" s="19">
        <v>0</v>
      </c>
      <c r="J44" s="19">
        <v>1.0309278350515462E-2</v>
      </c>
      <c r="K44" s="19">
        <v>1.8867924528301886E-2</v>
      </c>
      <c r="L44" s="19">
        <v>0</v>
      </c>
      <c r="M44" s="19">
        <v>0</v>
      </c>
      <c r="N44" s="19">
        <v>1.1428571428571429E-2</v>
      </c>
      <c r="O44" s="19">
        <v>0</v>
      </c>
    </row>
    <row r="45" spans="2:15">
      <c r="B45" s="2" t="s">
        <v>155</v>
      </c>
      <c r="C45" s="19">
        <v>0</v>
      </c>
      <c r="D45" s="19">
        <v>0</v>
      </c>
      <c r="E45" s="19">
        <v>1.4492753623188406E-2</v>
      </c>
      <c r="F45" s="19">
        <v>3.8461538461538464E-2</v>
      </c>
      <c r="G45" s="19">
        <v>0.1081081081081081</v>
      </c>
      <c r="H45" s="19">
        <v>0</v>
      </c>
      <c r="I45" s="19">
        <v>0</v>
      </c>
      <c r="J45" s="19">
        <v>2.0618556701030924E-2</v>
      </c>
      <c r="K45" s="19">
        <v>0</v>
      </c>
      <c r="L45" s="19">
        <v>3.125E-2</v>
      </c>
      <c r="M45" s="19">
        <v>0</v>
      </c>
      <c r="N45" s="19">
        <v>1.4285714285714285E-2</v>
      </c>
      <c r="O45" s="19">
        <v>0</v>
      </c>
    </row>
    <row r="46" spans="2:15">
      <c r="B46" s="2" t="s">
        <v>156</v>
      </c>
      <c r="C46" s="19">
        <v>0</v>
      </c>
      <c r="D46" s="19">
        <v>0</v>
      </c>
      <c r="E46" s="19">
        <v>0</v>
      </c>
      <c r="F46" s="19">
        <v>0</v>
      </c>
      <c r="G46" s="19">
        <v>0</v>
      </c>
      <c r="H46" s="19">
        <v>0</v>
      </c>
      <c r="I46" s="19">
        <v>0</v>
      </c>
      <c r="J46" s="19">
        <v>2.0618556701030924E-2</v>
      </c>
      <c r="K46" s="19">
        <v>0</v>
      </c>
      <c r="L46" s="19">
        <v>3.125E-2</v>
      </c>
      <c r="M46" s="19">
        <v>0</v>
      </c>
      <c r="N46" s="19">
        <v>1.1428571428571429E-2</v>
      </c>
      <c r="O46" s="19">
        <v>0</v>
      </c>
    </row>
    <row r="47" spans="2:15">
      <c r="B47" s="2" t="s">
        <v>157</v>
      </c>
      <c r="C47" s="19">
        <v>2.1276595744680851E-2</v>
      </c>
      <c r="D47" s="19">
        <v>0</v>
      </c>
      <c r="E47" s="19">
        <v>0</v>
      </c>
      <c r="F47" s="19">
        <v>3.8461538461538464E-2</v>
      </c>
      <c r="G47" s="19">
        <v>2.7027027027027025E-2</v>
      </c>
      <c r="H47" s="19">
        <v>0.05</v>
      </c>
      <c r="I47" s="19">
        <v>0</v>
      </c>
      <c r="J47" s="19">
        <v>4.1237113402061848E-2</v>
      </c>
      <c r="K47" s="19">
        <v>3.7735849056603772E-2</v>
      </c>
      <c r="L47" s="19">
        <v>0</v>
      </c>
      <c r="M47" s="19">
        <v>0</v>
      </c>
      <c r="N47" s="19">
        <v>2.5714285714285717E-2</v>
      </c>
      <c r="O47" s="19">
        <v>0</v>
      </c>
    </row>
    <row r="50" spans="2:8">
      <c r="B50" s="2" t="s">
        <v>3</v>
      </c>
      <c r="C50" s="2" t="s">
        <v>40</v>
      </c>
      <c r="D50" s="2" t="s">
        <v>41</v>
      </c>
      <c r="E50" s="2" t="s">
        <v>42</v>
      </c>
      <c r="F50" s="2" t="s">
        <v>238</v>
      </c>
      <c r="G50" s="2" t="s">
        <v>43</v>
      </c>
      <c r="H50" s="2" t="s">
        <v>44</v>
      </c>
    </row>
    <row r="51" spans="2:8">
      <c r="B51" s="2" t="s">
        <v>76</v>
      </c>
      <c r="C51" s="19">
        <v>0.79166666666666674</v>
      </c>
      <c r="D51" s="19">
        <v>0.79591836734693866</v>
      </c>
      <c r="E51" s="19">
        <v>0.84615384615384615</v>
      </c>
      <c r="F51" s="19">
        <v>0.79245283018867918</v>
      </c>
      <c r="G51" s="19">
        <v>0.84969325153374231</v>
      </c>
      <c r="H51" s="19">
        <v>0.76543209876543217</v>
      </c>
    </row>
    <row r="52" spans="2:8">
      <c r="B52" s="2" t="s">
        <v>153</v>
      </c>
      <c r="C52" s="19">
        <v>0.52083333333333337</v>
      </c>
      <c r="D52" s="19">
        <v>0.55102040816326525</v>
      </c>
      <c r="E52" s="19">
        <v>0.44147157190635455</v>
      </c>
      <c r="F52" s="19">
        <v>0.39622641509433959</v>
      </c>
      <c r="G52" s="19">
        <v>0.42638036809815949</v>
      </c>
      <c r="H52" s="19">
        <v>0.38271604938271608</v>
      </c>
    </row>
    <row r="53" spans="2:8">
      <c r="B53" s="2" t="s">
        <v>154</v>
      </c>
      <c r="C53" s="19">
        <v>0.20833333333333331</v>
      </c>
      <c r="D53" s="19">
        <v>0.14285714285714288</v>
      </c>
      <c r="E53" s="19">
        <v>9.3645484949832783E-2</v>
      </c>
      <c r="F53" s="19">
        <v>5.6603773584905655E-2</v>
      </c>
      <c r="G53" s="19">
        <v>8.5889570552147243E-2</v>
      </c>
      <c r="H53" s="19">
        <v>7.407407407407407E-2</v>
      </c>
    </row>
    <row r="54" spans="2:8">
      <c r="B54" s="2" t="s">
        <v>83</v>
      </c>
      <c r="C54" s="19">
        <v>0</v>
      </c>
      <c r="D54" s="19">
        <v>0</v>
      </c>
      <c r="E54" s="19">
        <v>1.3377926421404682E-2</v>
      </c>
      <c r="F54" s="19">
        <v>1.8867924528301886E-2</v>
      </c>
      <c r="G54" s="19">
        <v>3.0674846625766872E-3</v>
      </c>
      <c r="H54" s="19">
        <v>1.2345679012345678E-2</v>
      </c>
    </row>
    <row r="55" spans="2:8">
      <c r="B55" s="2" t="s">
        <v>155</v>
      </c>
      <c r="C55" s="19">
        <v>0</v>
      </c>
      <c r="D55" s="19">
        <v>2.0408163265306124E-2</v>
      </c>
      <c r="E55" s="19">
        <v>3.3444816053511705E-3</v>
      </c>
      <c r="F55" s="19">
        <v>2.8301886792452827E-2</v>
      </c>
      <c r="G55" s="19">
        <v>1.8404907975460124E-2</v>
      </c>
      <c r="H55" s="19">
        <v>3.7037037037037035E-2</v>
      </c>
    </row>
    <row r="56" spans="2:8">
      <c r="B56" s="2" t="s">
        <v>156</v>
      </c>
      <c r="C56" s="19">
        <v>0</v>
      </c>
      <c r="D56" s="19">
        <v>0</v>
      </c>
      <c r="E56" s="19">
        <v>0</v>
      </c>
      <c r="F56" s="19">
        <v>0</v>
      </c>
      <c r="G56" s="19">
        <v>1.8404907975460124E-2</v>
      </c>
      <c r="H56" s="19">
        <v>1.2345679012345678E-2</v>
      </c>
    </row>
    <row r="57" spans="2:8">
      <c r="B57" s="2" t="s">
        <v>157</v>
      </c>
      <c r="C57" s="19">
        <v>0</v>
      </c>
      <c r="D57" s="19">
        <v>2.0408163265306124E-2</v>
      </c>
      <c r="E57" s="19">
        <v>2.3411371237458196E-2</v>
      </c>
      <c r="F57" s="19">
        <v>3.7735849056603772E-2</v>
      </c>
      <c r="G57" s="19">
        <v>2.1472392638036811E-2</v>
      </c>
      <c r="H57" s="19">
        <v>2.4691358024691357E-2</v>
      </c>
    </row>
    <row r="60" spans="2:8">
      <c r="B60" s="2" t="s">
        <v>3</v>
      </c>
      <c r="C60" s="2" t="s">
        <v>45</v>
      </c>
      <c r="D60" s="2" t="s">
        <v>46</v>
      </c>
      <c r="E60" s="2" t="s">
        <v>47</v>
      </c>
      <c r="F60" s="2" t="s">
        <v>48</v>
      </c>
    </row>
    <row r="61" spans="2:8">
      <c r="B61" s="2" t="s">
        <v>76</v>
      </c>
      <c r="C61" s="19">
        <v>0.74193548387096764</v>
      </c>
      <c r="D61" s="19">
        <v>0.84256055363321802</v>
      </c>
      <c r="E61" s="19">
        <v>0.82738095238095244</v>
      </c>
      <c r="F61" s="19">
        <v>0.78787878787878785</v>
      </c>
    </row>
    <row r="62" spans="2:8">
      <c r="B62" s="2" t="s">
        <v>153</v>
      </c>
      <c r="C62" s="19">
        <v>0.5161290322580645</v>
      </c>
      <c r="D62" s="19">
        <v>0.41176470588235298</v>
      </c>
      <c r="E62" s="19">
        <v>0.47619047619047622</v>
      </c>
      <c r="F62" s="19">
        <v>0.46969696969696967</v>
      </c>
    </row>
    <row r="63" spans="2:8">
      <c r="B63" s="2" t="s">
        <v>154</v>
      </c>
      <c r="C63" s="19">
        <v>3.2258064516129031E-2</v>
      </c>
      <c r="D63" s="19">
        <v>7.6124567474048443E-2</v>
      </c>
      <c r="E63" s="19">
        <v>0.13690476190476189</v>
      </c>
      <c r="F63" s="19">
        <v>0.12878787878787878</v>
      </c>
    </row>
    <row r="64" spans="2:8">
      <c r="B64" s="2" t="s">
        <v>83</v>
      </c>
      <c r="C64" s="19">
        <v>0</v>
      </c>
      <c r="D64" s="19">
        <v>8.6505190311418692E-3</v>
      </c>
      <c r="E64" s="19">
        <v>1.785714285714286E-2</v>
      </c>
      <c r="F64" s="19">
        <v>0</v>
      </c>
    </row>
    <row r="65" spans="2:6">
      <c r="B65" s="2" t="s">
        <v>155</v>
      </c>
      <c r="C65" s="19">
        <v>3.2258064516129031E-2</v>
      </c>
      <c r="D65" s="19">
        <v>1.2110726643598614E-2</v>
      </c>
      <c r="E65" s="19">
        <v>1.1904761904761904E-2</v>
      </c>
      <c r="F65" s="19">
        <v>3.0303030303030304E-2</v>
      </c>
    </row>
    <row r="66" spans="2:6">
      <c r="B66" s="2" t="s">
        <v>156</v>
      </c>
      <c r="C66" s="19">
        <v>0</v>
      </c>
      <c r="D66" s="19">
        <v>1.0380622837370242E-2</v>
      </c>
      <c r="E66" s="19">
        <v>0</v>
      </c>
      <c r="F66" s="19">
        <v>7.575757575757576E-3</v>
      </c>
    </row>
    <row r="67" spans="2:6">
      <c r="B67" s="2" t="s">
        <v>157</v>
      </c>
      <c r="C67" s="19">
        <v>3.2258064516129031E-2</v>
      </c>
      <c r="D67" s="19">
        <v>2.0761245674740483E-2</v>
      </c>
      <c r="E67" s="19">
        <v>2.3809523809523808E-2</v>
      </c>
      <c r="F67" s="19">
        <v>3.0303030303030304E-2</v>
      </c>
    </row>
    <row r="69" spans="2:6">
      <c r="B69" s="6" t="s">
        <v>34</v>
      </c>
    </row>
  </sheetData>
  <hyperlinks>
    <hyperlink ref="B69" location="Περιεχόμενα!A1" display="Πίσω στα περιεχόμενα" xr:uid="{E4164CDF-3F5B-9241-9CD7-52831E0527D1}"/>
  </hyperlinks>
  <pageMargins left="0.7" right="0.7" top="0.75" bottom="0.75" header="0.3" footer="0.3"/>
  <drawing r:id="rId1"/>
  <tableParts count="6">
    <tablePart r:id="rId2"/>
    <tablePart r:id="rId3"/>
    <tablePart r:id="rId4"/>
    <tablePart r:id="rId5"/>
    <tablePart r:id="rId6"/>
    <tablePart r:id="rId7"/>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1DF79-1C33-694D-AD42-840610B30CF5}">
  <dimension ref="B1:O69"/>
  <sheetViews>
    <sheetView showGridLines="0" workbookViewId="0">
      <selection activeCell="B68" sqref="B68"/>
    </sheetView>
  </sheetViews>
  <sheetFormatPr baseColWidth="10" defaultColWidth="11" defaultRowHeight="15"/>
  <cols>
    <col min="1" max="1" width="11" style="2"/>
    <col min="2" max="2" width="80.5" style="2" customWidth="1"/>
    <col min="3" max="3" width="32.6640625" style="2" bestFit="1" customWidth="1"/>
    <col min="4" max="4" width="16.1640625" style="2" bestFit="1" customWidth="1"/>
    <col min="5" max="5" width="17.1640625" style="2" bestFit="1" customWidth="1"/>
    <col min="6" max="6" width="21" style="2" bestFit="1" customWidth="1"/>
    <col min="7" max="7" width="11" style="2" bestFit="1" customWidth="1"/>
    <col min="8" max="8" width="12" style="2" bestFit="1" customWidth="1"/>
    <col min="9" max="9" width="14.33203125" style="2" bestFit="1" customWidth="1"/>
    <col min="10" max="10" width="23.1640625" style="2" bestFit="1" customWidth="1"/>
    <col min="11" max="11" width="9.33203125" style="2" bestFit="1" customWidth="1"/>
    <col min="12" max="12" width="15.33203125" style="2" bestFit="1" customWidth="1"/>
    <col min="13" max="13" width="18.1640625" style="2" bestFit="1" customWidth="1"/>
    <col min="14" max="14" width="9.6640625" style="2" bestFit="1" customWidth="1"/>
    <col min="15" max="15" width="26.1640625" style="2" bestFit="1" customWidth="1"/>
    <col min="16" max="19" width="5.6640625" style="2" bestFit="1" customWidth="1"/>
    <col min="20" max="37" width="6.6640625" style="2" bestFit="1" customWidth="1"/>
    <col min="38" max="43" width="7.6640625" style="2" bestFit="1" customWidth="1"/>
    <col min="44" max="44" width="9.83203125" style="2" bestFit="1" customWidth="1"/>
    <col min="45" max="16384" width="11" style="2"/>
  </cols>
  <sheetData>
    <row r="1" spans="2:3" ht="93" customHeight="1">
      <c r="B1" s="1"/>
    </row>
    <row r="2" spans="2:3" ht="20">
      <c r="B2" s="3" t="s">
        <v>0</v>
      </c>
    </row>
    <row r="4" spans="2:3" ht="20">
      <c r="B4" s="3" t="s">
        <v>189</v>
      </c>
    </row>
    <row r="6" spans="2:3" ht="20">
      <c r="B6" s="3" t="s">
        <v>200</v>
      </c>
    </row>
    <row r="8" spans="2:3" ht="20">
      <c r="B8" s="3" t="s">
        <v>222</v>
      </c>
    </row>
    <row r="10" spans="2:3">
      <c r="B10" s="2" t="s">
        <v>3</v>
      </c>
      <c r="C10" s="2" t="s">
        <v>6</v>
      </c>
    </row>
    <row r="11" spans="2:3">
      <c r="B11" s="2" t="s">
        <v>158</v>
      </c>
      <c r="C11" s="19">
        <v>0.52887259395050412</v>
      </c>
    </row>
    <row r="12" spans="2:3">
      <c r="B12" s="2" t="s">
        <v>161</v>
      </c>
      <c r="C12" s="19">
        <v>0.20164986251145739</v>
      </c>
    </row>
    <row r="13" spans="2:3">
      <c r="B13" s="2" t="s">
        <v>159</v>
      </c>
      <c r="C13" s="19">
        <v>0.19523373052245646</v>
      </c>
    </row>
    <row r="14" spans="2:3">
      <c r="B14" s="2" t="s">
        <v>160</v>
      </c>
      <c r="C14" s="19">
        <v>0.15307057745187902</v>
      </c>
    </row>
    <row r="15" spans="2:3">
      <c r="B15" s="2" t="s">
        <v>97</v>
      </c>
      <c r="C15" s="19">
        <v>4.9495875343721359E-2</v>
      </c>
    </row>
    <row r="16" spans="2:3">
      <c r="B16" s="2" t="s">
        <v>162</v>
      </c>
      <c r="C16" s="19">
        <v>3.2080659945004586E-2</v>
      </c>
    </row>
    <row r="17" spans="2:8">
      <c r="B17" s="2" t="s">
        <v>83</v>
      </c>
      <c r="C17" s="19">
        <v>5.4995417048579291E-3</v>
      </c>
    </row>
    <row r="18" spans="2:8">
      <c r="C18" s="19"/>
    </row>
    <row r="20" spans="2:8">
      <c r="B20" s="2" t="s">
        <v>3</v>
      </c>
      <c r="C20" s="2" t="s">
        <v>7</v>
      </c>
      <c r="D20" s="2" t="s">
        <v>8</v>
      </c>
    </row>
    <row r="21" spans="2:8">
      <c r="B21" s="2" t="s">
        <v>158</v>
      </c>
      <c r="C21" s="19">
        <v>0.52072072072072073</v>
      </c>
      <c r="D21" s="19">
        <v>0.53731343283582089</v>
      </c>
    </row>
    <row r="22" spans="2:8">
      <c r="B22" s="2" t="s">
        <v>159</v>
      </c>
      <c r="C22" s="19">
        <v>0.15315315315315314</v>
      </c>
      <c r="D22" s="19">
        <v>0.23880597014925375</v>
      </c>
    </row>
    <row r="23" spans="2:8">
      <c r="B23" s="2" t="s">
        <v>160</v>
      </c>
      <c r="C23" s="19">
        <v>0.16756756756756758</v>
      </c>
      <c r="D23" s="19">
        <v>0.13805970149253732</v>
      </c>
    </row>
    <row r="24" spans="2:8">
      <c r="B24" s="2" t="s">
        <v>161</v>
      </c>
      <c r="C24" s="19">
        <v>0.21801801801801801</v>
      </c>
      <c r="D24" s="19">
        <v>0.18470149253731344</v>
      </c>
    </row>
    <row r="25" spans="2:8">
      <c r="B25" s="2" t="s">
        <v>162</v>
      </c>
      <c r="C25" s="19">
        <v>3.063063063063063E-2</v>
      </c>
      <c r="D25" s="19">
        <v>3.3582089552238806E-2</v>
      </c>
    </row>
    <row r="26" spans="2:8">
      <c r="B26" s="2" t="s">
        <v>83</v>
      </c>
      <c r="C26" s="19">
        <v>1.8018018018018016E-3</v>
      </c>
      <c r="D26" s="19">
        <v>9.3283582089552248E-3</v>
      </c>
    </row>
    <row r="27" spans="2:8">
      <c r="B27" s="2" t="s">
        <v>97</v>
      </c>
      <c r="C27" s="19">
        <v>6.4864864864864868E-2</v>
      </c>
      <c r="D27" s="19">
        <v>3.3582089552238806E-2</v>
      </c>
    </row>
    <row r="28" spans="2:8">
      <c r="C28" s="19"/>
    </row>
    <row r="30" spans="2:8">
      <c r="B30" s="2" t="s">
        <v>3</v>
      </c>
      <c r="C30" s="2" t="s">
        <v>10</v>
      </c>
      <c r="D30" s="2" t="s">
        <v>11</v>
      </c>
      <c r="E30" s="2" t="s">
        <v>12</v>
      </c>
      <c r="F30" s="2" t="s">
        <v>13</v>
      </c>
      <c r="G30" s="2" t="s">
        <v>14</v>
      </c>
      <c r="H30" s="2" t="s">
        <v>15</v>
      </c>
    </row>
    <row r="31" spans="2:8">
      <c r="B31" s="2" t="s">
        <v>158</v>
      </c>
      <c r="C31" s="19">
        <v>0.46308724832214765</v>
      </c>
      <c r="D31" s="19">
        <v>0.53636363636363638</v>
      </c>
      <c r="E31" s="19">
        <v>0.50943396226415094</v>
      </c>
      <c r="F31" s="19">
        <v>0.56830601092896171</v>
      </c>
      <c r="G31" s="19">
        <v>0.53977272727272729</v>
      </c>
      <c r="H31" s="19">
        <v>0.54966887417218546</v>
      </c>
    </row>
    <row r="32" spans="2:8">
      <c r="B32" s="2" t="s">
        <v>159</v>
      </c>
      <c r="C32" s="19">
        <v>0.19463087248322147</v>
      </c>
      <c r="D32" s="19">
        <v>0.18181818181818182</v>
      </c>
      <c r="E32" s="19">
        <v>0.21698113207547171</v>
      </c>
      <c r="F32" s="19">
        <v>0.16939890710382513</v>
      </c>
      <c r="G32" s="19">
        <v>0.18181818181818182</v>
      </c>
      <c r="H32" s="19">
        <v>0.23178807947019867</v>
      </c>
    </row>
    <row r="33" spans="2:15">
      <c r="B33" s="2" t="s">
        <v>160</v>
      </c>
      <c r="C33" s="19">
        <v>0.18791946308724833</v>
      </c>
      <c r="D33" s="19">
        <v>0.15</v>
      </c>
      <c r="E33" s="19">
        <v>0.18867924528301888</v>
      </c>
      <c r="F33" s="19">
        <v>0.14754098360655737</v>
      </c>
      <c r="G33" s="19">
        <v>0.11363636363636363</v>
      </c>
      <c r="H33" s="19">
        <v>0.12582781456953643</v>
      </c>
    </row>
    <row r="34" spans="2:15">
      <c r="B34" s="2" t="s">
        <v>161</v>
      </c>
      <c r="C34" s="19">
        <v>0.17449664429530201</v>
      </c>
      <c r="D34" s="19">
        <v>0.21363636363636362</v>
      </c>
      <c r="E34" s="19">
        <v>0.19339622641509432</v>
      </c>
      <c r="F34" s="19">
        <v>0.24590163934426229</v>
      </c>
      <c r="G34" s="19">
        <v>0.20454545454545453</v>
      </c>
      <c r="H34" s="19">
        <v>0.16556291390728475</v>
      </c>
    </row>
    <row r="35" spans="2:15">
      <c r="B35" s="2" t="s">
        <v>162</v>
      </c>
      <c r="C35" s="19">
        <v>2.684563758389262E-2</v>
      </c>
      <c r="D35" s="19">
        <v>3.1818181818181815E-2</v>
      </c>
      <c r="E35" s="19">
        <v>2.8301886792452827E-2</v>
      </c>
      <c r="F35" s="19">
        <v>2.7322404371584699E-2</v>
      </c>
      <c r="G35" s="19">
        <v>5.1136363636363633E-2</v>
      </c>
      <c r="H35" s="19">
        <v>2.6490066225165566E-2</v>
      </c>
    </row>
    <row r="36" spans="2:15">
      <c r="B36" s="2" t="s">
        <v>83</v>
      </c>
      <c r="C36" s="19">
        <v>0</v>
      </c>
      <c r="D36" s="19">
        <v>9.0909090909090905E-3</v>
      </c>
      <c r="E36" s="19">
        <v>0</v>
      </c>
      <c r="F36" s="19">
        <v>0</v>
      </c>
      <c r="G36" s="19">
        <v>1.1363636363636364E-2</v>
      </c>
      <c r="H36" s="19">
        <v>1.3245033112582783E-2</v>
      </c>
    </row>
    <row r="37" spans="2:15">
      <c r="B37" s="2" t="s">
        <v>97</v>
      </c>
      <c r="C37" s="19">
        <v>8.0536912751677861E-2</v>
      </c>
      <c r="D37" s="19">
        <v>6.363636363636363E-2</v>
      </c>
      <c r="E37" s="19">
        <v>5.6603773584905655E-2</v>
      </c>
      <c r="F37" s="19">
        <v>3.2786885245901641E-2</v>
      </c>
      <c r="G37" s="19">
        <v>3.9772727272727272E-2</v>
      </c>
      <c r="H37" s="19">
        <v>1.9867549668874173E-2</v>
      </c>
    </row>
    <row r="38" spans="2:15">
      <c r="C38" s="19"/>
    </row>
    <row r="40" spans="2:15">
      <c r="B40" s="2" t="s">
        <v>3</v>
      </c>
      <c r="C40" s="2" t="s">
        <v>16</v>
      </c>
      <c r="D40" s="2" t="s">
        <v>17</v>
      </c>
      <c r="E40" s="2" t="s">
        <v>18</v>
      </c>
      <c r="F40" s="2" t="s">
        <v>19</v>
      </c>
      <c r="G40" s="2" t="s">
        <v>20</v>
      </c>
      <c r="H40" s="2" t="s">
        <v>21</v>
      </c>
      <c r="I40" s="2" t="s">
        <v>22</v>
      </c>
      <c r="J40" s="2" t="s">
        <v>23</v>
      </c>
      <c r="K40" s="2" t="s">
        <v>24</v>
      </c>
      <c r="L40" s="2" t="s">
        <v>25</v>
      </c>
      <c r="M40" s="2" t="s">
        <v>26</v>
      </c>
      <c r="N40" s="2" t="s">
        <v>27</v>
      </c>
      <c r="O40" s="2" t="s">
        <v>28</v>
      </c>
    </row>
    <row r="41" spans="2:15">
      <c r="B41" s="2" t="s">
        <v>158</v>
      </c>
      <c r="C41" s="19">
        <v>0.54054054054054057</v>
      </c>
      <c r="D41" s="19">
        <v>0.6578947368421052</v>
      </c>
      <c r="E41" s="19">
        <v>0.49295774647887319</v>
      </c>
      <c r="F41" s="19">
        <v>0.45945945945945943</v>
      </c>
      <c r="G41" s="19">
        <v>0.66666666666666674</v>
      </c>
      <c r="H41" s="19">
        <v>0.55421686746987953</v>
      </c>
      <c r="I41" s="19">
        <v>0.54545454545454541</v>
      </c>
      <c r="J41" s="19">
        <v>0.47727272727272729</v>
      </c>
      <c r="K41" s="19">
        <v>0.45070422535211263</v>
      </c>
      <c r="L41" s="19">
        <v>0.44680851063829785</v>
      </c>
      <c r="M41" s="19">
        <v>0.46052631578947367</v>
      </c>
      <c r="N41" s="19">
        <v>0.54691689008042887</v>
      </c>
      <c r="O41" s="19">
        <v>0.58333333333333337</v>
      </c>
    </row>
    <row r="42" spans="2:15">
      <c r="B42" s="2" t="s">
        <v>159</v>
      </c>
      <c r="C42" s="19">
        <v>0.22972972972972971</v>
      </c>
      <c r="D42" s="19">
        <v>0.10526315789473685</v>
      </c>
      <c r="E42" s="19">
        <v>0.16901408450704225</v>
      </c>
      <c r="F42" s="19">
        <v>0.27027027027027029</v>
      </c>
      <c r="G42" s="19">
        <v>0.12820512820512822</v>
      </c>
      <c r="H42" s="19">
        <v>0.22891566265060243</v>
      </c>
      <c r="I42" s="19">
        <v>0.18181818181818182</v>
      </c>
      <c r="J42" s="19">
        <v>0.19318181818181818</v>
      </c>
      <c r="K42" s="19">
        <v>0.25352112676056338</v>
      </c>
      <c r="L42" s="19">
        <v>0.21276595744680851</v>
      </c>
      <c r="M42" s="19">
        <v>0.26315789473684209</v>
      </c>
      <c r="N42" s="19">
        <v>0.17158176943699732</v>
      </c>
      <c r="O42" s="19">
        <v>0.18055555555555558</v>
      </c>
    </row>
    <row r="43" spans="2:15">
      <c r="B43" s="2" t="s">
        <v>160</v>
      </c>
      <c r="C43" s="19">
        <v>0.14864864864864866</v>
      </c>
      <c r="D43" s="19">
        <v>0.15789473684210525</v>
      </c>
      <c r="E43" s="19">
        <v>0.15492957746478875</v>
      </c>
      <c r="F43" s="19">
        <v>0.2162162162162162</v>
      </c>
      <c r="G43" s="19">
        <v>0.10256410256410257</v>
      </c>
      <c r="H43" s="19">
        <v>0.12048192771084337</v>
      </c>
      <c r="I43" s="19">
        <v>0.13636363636363635</v>
      </c>
      <c r="J43" s="19">
        <v>0.125</v>
      </c>
      <c r="K43" s="19">
        <v>0.12676056338028169</v>
      </c>
      <c r="L43" s="19">
        <v>0.1702127659574468</v>
      </c>
      <c r="M43" s="19">
        <v>0.10526315789473685</v>
      </c>
      <c r="N43" s="19">
        <v>0.17158176943699732</v>
      </c>
      <c r="O43" s="19">
        <v>0.19444444444444442</v>
      </c>
    </row>
    <row r="44" spans="2:15">
      <c r="B44" s="2" t="s">
        <v>161</v>
      </c>
      <c r="C44" s="19">
        <v>0.2567567567567568</v>
      </c>
      <c r="D44" s="19">
        <v>0.18421052631578949</v>
      </c>
      <c r="E44" s="19">
        <v>0.19718309859154928</v>
      </c>
      <c r="F44" s="19">
        <v>0.1081081081081081</v>
      </c>
      <c r="G44" s="19">
        <v>0.23076923076923075</v>
      </c>
      <c r="H44" s="19">
        <v>0.21686746987951808</v>
      </c>
      <c r="I44" s="19">
        <v>0.27272727272727271</v>
      </c>
      <c r="J44" s="19">
        <v>0.26136363636363635</v>
      </c>
      <c r="K44" s="19">
        <v>0.15492957746478875</v>
      </c>
      <c r="L44" s="19">
        <v>0.1702127659574468</v>
      </c>
      <c r="M44" s="19">
        <v>0.19736842105263158</v>
      </c>
      <c r="N44" s="19">
        <v>0.19034852546916892</v>
      </c>
      <c r="O44" s="19">
        <v>0.20833333333333331</v>
      </c>
    </row>
    <row r="45" spans="2:15">
      <c r="B45" s="2" t="s">
        <v>162</v>
      </c>
      <c r="C45" s="19">
        <v>2.7027027027027025E-2</v>
      </c>
      <c r="D45" s="19">
        <v>2.6315789473684213E-2</v>
      </c>
      <c r="E45" s="19">
        <v>0</v>
      </c>
      <c r="F45" s="19">
        <v>0</v>
      </c>
      <c r="G45" s="19">
        <v>2.5641025641025644E-2</v>
      </c>
      <c r="H45" s="19">
        <v>7.2289156626506021E-2</v>
      </c>
      <c r="I45" s="19">
        <v>0</v>
      </c>
      <c r="J45" s="19">
        <v>2.2727272727272728E-2</v>
      </c>
      <c r="K45" s="19">
        <v>5.6338028169014079E-2</v>
      </c>
      <c r="L45" s="19">
        <v>0</v>
      </c>
      <c r="M45" s="19">
        <v>5.2631578947368425E-2</v>
      </c>
      <c r="N45" s="19">
        <v>3.7533512064343161E-2</v>
      </c>
      <c r="O45" s="19">
        <v>1.3888888888888888E-2</v>
      </c>
    </row>
    <row r="46" spans="2:15">
      <c r="B46" s="2" t="s">
        <v>83</v>
      </c>
      <c r="C46" s="19">
        <v>0</v>
      </c>
      <c r="D46" s="19">
        <v>0</v>
      </c>
      <c r="E46" s="19">
        <v>0</v>
      </c>
      <c r="F46" s="19">
        <v>0</v>
      </c>
      <c r="G46" s="19">
        <v>0</v>
      </c>
      <c r="H46" s="19">
        <v>0</v>
      </c>
      <c r="I46" s="19">
        <v>0</v>
      </c>
      <c r="J46" s="19">
        <v>2.2727272727272728E-2</v>
      </c>
      <c r="K46" s="19">
        <v>1.408450704225352E-2</v>
      </c>
      <c r="L46" s="19">
        <v>0</v>
      </c>
      <c r="M46" s="19">
        <v>1.3157894736842106E-2</v>
      </c>
      <c r="N46" s="19">
        <v>5.3619302949061663E-3</v>
      </c>
      <c r="O46" s="19">
        <v>0</v>
      </c>
    </row>
    <row r="47" spans="2:15">
      <c r="B47" s="2" t="s">
        <v>97</v>
      </c>
      <c r="C47" s="19">
        <v>6.7567567567567571E-2</v>
      </c>
      <c r="D47" s="19">
        <v>5.2631578947368425E-2</v>
      </c>
      <c r="E47" s="19">
        <v>5.6338028169014079E-2</v>
      </c>
      <c r="F47" s="19">
        <v>2.7027027027027025E-2</v>
      </c>
      <c r="G47" s="19">
        <v>5.1282051282051287E-2</v>
      </c>
      <c r="H47" s="19">
        <v>3.614457831325301E-2</v>
      </c>
      <c r="I47" s="19">
        <v>4.5454545454545456E-2</v>
      </c>
      <c r="J47" s="19">
        <v>3.4090909090909088E-2</v>
      </c>
      <c r="K47" s="19">
        <v>4.2253521126760563E-2</v>
      </c>
      <c r="L47" s="19">
        <v>8.5106382978723402E-2</v>
      </c>
      <c r="M47" s="19">
        <v>5.2631578947368425E-2</v>
      </c>
      <c r="N47" s="19">
        <v>4.5576407506702415E-2</v>
      </c>
      <c r="O47" s="19">
        <v>6.9444444444444448E-2</v>
      </c>
    </row>
    <row r="48" spans="2:15">
      <c r="C48" s="19"/>
    </row>
    <row r="50" spans="2:8">
      <c r="B50" s="2" t="s">
        <v>3</v>
      </c>
      <c r="C50" s="2" t="s">
        <v>40</v>
      </c>
      <c r="D50" s="2" t="s">
        <v>41</v>
      </c>
      <c r="E50" s="2" t="s">
        <v>42</v>
      </c>
      <c r="F50" s="2" t="s">
        <v>238</v>
      </c>
      <c r="G50" s="2" t="s">
        <v>43</v>
      </c>
      <c r="H50" s="2" t="s">
        <v>44</v>
      </c>
    </row>
    <row r="51" spans="2:8">
      <c r="B51" s="2" t="s">
        <v>158</v>
      </c>
      <c r="C51" s="19">
        <v>0.60215053763440862</v>
      </c>
      <c r="D51" s="19">
        <v>0.67346938775510212</v>
      </c>
      <c r="E51" s="19">
        <v>0.49249999999999999</v>
      </c>
      <c r="F51" s="19">
        <v>0.56390977443609025</v>
      </c>
      <c r="G51" s="19">
        <v>0.49006622516556292</v>
      </c>
      <c r="H51" s="19">
        <v>0.53846153846153844</v>
      </c>
    </row>
    <row r="52" spans="2:8">
      <c r="B52" s="2" t="s">
        <v>159</v>
      </c>
      <c r="C52" s="19">
        <v>0.19354838709677419</v>
      </c>
      <c r="D52" s="19">
        <v>0.16326530612244899</v>
      </c>
      <c r="E52" s="19">
        <v>0.23</v>
      </c>
      <c r="F52" s="19">
        <v>0.18796992481203006</v>
      </c>
      <c r="G52" s="19">
        <v>0.16225165562913907</v>
      </c>
      <c r="H52" s="19">
        <v>0.2</v>
      </c>
    </row>
    <row r="53" spans="2:8">
      <c r="B53" s="2" t="s">
        <v>160</v>
      </c>
      <c r="C53" s="19">
        <v>0.12903225806451613</v>
      </c>
      <c r="D53" s="19">
        <v>0.12244897959183673</v>
      </c>
      <c r="E53" s="19">
        <v>0.14499999999999999</v>
      </c>
      <c r="F53" s="19">
        <v>0.18045112781954889</v>
      </c>
      <c r="G53" s="19">
        <v>0.16556291390728475</v>
      </c>
      <c r="H53" s="19">
        <v>0.16923076923076924</v>
      </c>
    </row>
    <row r="54" spans="2:8">
      <c r="B54" s="2" t="s">
        <v>161</v>
      </c>
      <c r="C54" s="19">
        <v>0.21505376344086019</v>
      </c>
      <c r="D54" s="19">
        <v>0.18367346938775511</v>
      </c>
      <c r="E54" s="19">
        <v>0.19500000000000001</v>
      </c>
      <c r="F54" s="19">
        <v>0.24812030075187969</v>
      </c>
      <c r="G54" s="19">
        <v>0.19205298013245034</v>
      </c>
      <c r="H54" s="19">
        <v>0.2</v>
      </c>
    </row>
    <row r="55" spans="2:8">
      <c r="B55" s="2" t="s">
        <v>162</v>
      </c>
      <c r="C55" s="19">
        <v>1.075268817204301E-2</v>
      </c>
      <c r="D55" s="19">
        <v>2.0408163265306124E-2</v>
      </c>
      <c r="E55" s="19">
        <v>2.75E-2</v>
      </c>
      <c r="F55" s="19">
        <v>5.2631578947368425E-2</v>
      </c>
      <c r="G55" s="19">
        <v>3.6423841059602648E-2</v>
      </c>
      <c r="H55" s="19">
        <v>4.6153846153846149E-2</v>
      </c>
    </row>
    <row r="56" spans="2:8">
      <c r="B56" s="2" t="s">
        <v>83</v>
      </c>
      <c r="C56" s="19">
        <v>2.150537634408602E-2</v>
      </c>
      <c r="D56" s="19">
        <v>1.0204081632653062E-2</v>
      </c>
      <c r="E56" s="19">
        <v>0</v>
      </c>
      <c r="F56" s="19">
        <v>0</v>
      </c>
      <c r="G56" s="19">
        <v>9.9337748344370865E-3</v>
      </c>
      <c r="H56" s="19">
        <v>0</v>
      </c>
    </row>
    <row r="57" spans="2:8">
      <c r="B57" s="2" t="s">
        <v>97</v>
      </c>
      <c r="C57" s="19">
        <v>1.075268817204301E-2</v>
      </c>
      <c r="D57" s="19">
        <v>3.0612244897959183E-2</v>
      </c>
      <c r="E57" s="19">
        <v>0.05</v>
      </c>
      <c r="F57" s="19">
        <v>3.7593984962406013E-2</v>
      </c>
      <c r="G57" s="19">
        <v>6.2913907284768214E-2</v>
      </c>
      <c r="H57" s="19">
        <v>9.2307692307692299E-2</v>
      </c>
    </row>
    <row r="58" spans="2:8">
      <c r="C58" s="19"/>
    </row>
    <row r="60" spans="2:8">
      <c r="B60" s="2" t="s">
        <v>3</v>
      </c>
      <c r="C60" s="2" t="s">
        <v>45</v>
      </c>
      <c r="D60" s="2" t="s">
        <v>46</v>
      </c>
      <c r="E60" s="2" t="s">
        <v>47</v>
      </c>
      <c r="F60" s="2" t="s">
        <v>48</v>
      </c>
    </row>
    <row r="61" spans="2:8">
      <c r="B61" s="2" t="s">
        <v>158</v>
      </c>
      <c r="C61" s="19">
        <v>0.42307692307692307</v>
      </c>
      <c r="D61" s="19">
        <v>0.51033386327503971</v>
      </c>
      <c r="E61" s="19">
        <v>0.52488687782805432</v>
      </c>
      <c r="F61" s="19">
        <v>0.62433862433862441</v>
      </c>
    </row>
    <row r="62" spans="2:8">
      <c r="B62" s="2" t="s">
        <v>159</v>
      </c>
      <c r="C62" s="19">
        <v>0.19230769230769229</v>
      </c>
      <c r="D62" s="19">
        <v>0.18282988871224165</v>
      </c>
      <c r="E62" s="19">
        <v>0.22171945701357465</v>
      </c>
      <c r="F62" s="19">
        <v>0.20634920634920637</v>
      </c>
    </row>
    <row r="63" spans="2:8">
      <c r="B63" s="2" t="s">
        <v>160</v>
      </c>
      <c r="C63" s="19">
        <v>0.19230769230769229</v>
      </c>
      <c r="D63" s="19">
        <v>0.17329093799682035</v>
      </c>
      <c r="E63" s="19">
        <v>0.12669683257918551</v>
      </c>
      <c r="F63" s="19">
        <v>0.10582010582010583</v>
      </c>
    </row>
    <row r="64" spans="2:8">
      <c r="B64" s="2" t="s">
        <v>161</v>
      </c>
      <c r="C64" s="19">
        <v>0.19230769230769229</v>
      </c>
      <c r="D64" s="19">
        <v>0.21144674085850557</v>
      </c>
      <c r="E64" s="19">
        <v>0.19457013574660631</v>
      </c>
      <c r="F64" s="19">
        <v>0.17989417989417991</v>
      </c>
    </row>
    <row r="65" spans="2:6">
      <c r="B65" s="2" t="s">
        <v>162</v>
      </c>
      <c r="C65" s="19">
        <v>1.9230769230769232E-2</v>
      </c>
      <c r="D65" s="19">
        <v>3.4976152623211444E-2</v>
      </c>
      <c r="E65" s="19">
        <v>4.0723981900452483E-2</v>
      </c>
      <c r="F65" s="19">
        <v>1.5873015873015872E-2</v>
      </c>
    </row>
    <row r="66" spans="2:6">
      <c r="B66" s="2" t="s">
        <v>83</v>
      </c>
      <c r="C66" s="19">
        <v>0</v>
      </c>
      <c r="D66" s="19">
        <v>3.1796502384737681E-3</v>
      </c>
      <c r="E66" s="19">
        <v>1.8099547511312219E-2</v>
      </c>
      <c r="F66" s="19">
        <v>0</v>
      </c>
    </row>
    <row r="67" spans="2:6">
      <c r="B67" s="2" t="s">
        <v>97</v>
      </c>
      <c r="C67" s="19">
        <v>9.6153846153846145E-2</v>
      </c>
      <c r="D67" s="19">
        <v>5.5643879173290937E-2</v>
      </c>
      <c r="E67" s="19">
        <v>2.7149321266968326E-2</v>
      </c>
      <c r="F67" s="19">
        <v>4.2328042328042326E-2</v>
      </c>
    </row>
    <row r="69" spans="2:6">
      <c r="B69" s="6" t="s">
        <v>34</v>
      </c>
    </row>
  </sheetData>
  <hyperlinks>
    <hyperlink ref="B69" location="Περιεχόμενα!A1" display="Πίσω στα περιεχόμενα" xr:uid="{CAE3E3B5-4740-B346-91D5-5D7378E1421C}"/>
  </hyperlinks>
  <pageMargins left="0.7" right="0.7" top="0.75" bottom="0.75" header="0.3" footer="0.3"/>
  <drawing r:id="rId1"/>
  <tableParts count="6">
    <tablePart r:id="rId2"/>
    <tablePart r:id="rId3"/>
    <tablePart r:id="rId4"/>
    <tablePart r:id="rId5"/>
    <tablePart r:id="rId6"/>
    <tablePart r:id="rId7"/>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64144-7159-434E-B9D3-55E5B075D72F}">
  <dimension ref="B1:E68"/>
  <sheetViews>
    <sheetView showGridLines="0" workbookViewId="0">
      <selection activeCell="B68" sqref="B68"/>
    </sheetView>
  </sheetViews>
  <sheetFormatPr baseColWidth="10" defaultColWidth="11" defaultRowHeight="15"/>
  <cols>
    <col min="1" max="1" width="11" style="2"/>
    <col min="2" max="2" width="59.1640625" style="2" customWidth="1"/>
    <col min="3" max="3" width="29.5" style="2" bestFit="1" customWidth="1"/>
    <col min="4" max="4" width="32.6640625" style="2" bestFit="1" customWidth="1"/>
    <col min="5" max="5" width="30.6640625" style="2" customWidth="1"/>
    <col min="6" max="16384" width="11" style="2"/>
  </cols>
  <sheetData>
    <row r="1" spans="2:5" ht="92" customHeight="1">
      <c r="B1" s="1"/>
    </row>
    <row r="2" spans="2:5" ht="20">
      <c r="B2" s="3" t="s">
        <v>0</v>
      </c>
    </row>
    <row r="4" spans="2:5" ht="20">
      <c r="B4" s="3" t="s">
        <v>189</v>
      </c>
    </row>
    <row r="6" spans="2:5" ht="20">
      <c r="B6" s="3" t="s">
        <v>207</v>
      </c>
    </row>
    <row r="8" spans="2:5" ht="20">
      <c r="B8" s="3" t="s">
        <v>208</v>
      </c>
    </row>
    <row r="10" spans="2:5">
      <c r="B10" s="2" t="s">
        <v>3</v>
      </c>
      <c r="C10" s="2" t="s">
        <v>4</v>
      </c>
      <c r="D10" s="2" t="s">
        <v>5</v>
      </c>
      <c r="E10" s="2" t="s">
        <v>6</v>
      </c>
    </row>
    <row r="11" spans="2:5">
      <c r="B11" s="2" t="s">
        <v>35</v>
      </c>
      <c r="C11" s="2">
        <v>28</v>
      </c>
      <c r="D11" s="8">
        <v>1.4</v>
      </c>
      <c r="E11" s="8">
        <v>1.4049172102358254</v>
      </c>
    </row>
    <row r="12" spans="2:5">
      <c r="B12" s="2" t="s">
        <v>36</v>
      </c>
      <c r="C12" s="2">
        <v>1965</v>
      </c>
      <c r="D12" s="8">
        <v>98.25</v>
      </c>
      <c r="E12" s="8">
        <v>98.595082789764177</v>
      </c>
    </row>
    <row r="13" spans="2:5">
      <c r="B13" s="2" t="s">
        <v>38</v>
      </c>
      <c r="C13" s="2">
        <v>1993</v>
      </c>
      <c r="D13" s="8">
        <v>99.65</v>
      </c>
      <c r="E13" s="8">
        <v>100</v>
      </c>
    </row>
    <row r="14" spans="2:5">
      <c r="B14" s="2" t="s">
        <v>37</v>
      </c>
      <c r="C14" s="2">
        <v>7</v>
      </c>
      <c r="D14" s="8">
        <v>0.35</v>
      </c>
      <c r="E14" s="8"/>
    </row>
    <row r="15" spans="2:5">
      <c r="B15" s="2" t="s">
        <v>9</v>
      </c>
      <c r="C15" s="2">
        <f>C13+C14</f>
        <v>2000</v>
      </c>
      <c r="D15" s="2">
        <f>D13+D14</f>
        <v>100</v>
      </c>
      <c r="E15" s="2">
        <f>E13+E14</f>
        <v>100</v>
      </c>
    </row>
    <row r="18" spans="2:5">
      <c r="B18" s="2" t="s">
        <v>3</v>
      </c>
      <c r="C18" s="2" t="s">
        <v>35</v>
      </c>
      <c r="D18" s="2" t="s">
        <v>36</v>
      </c>
      <c r="E18" s="2" t="s">
        <v>9</v>
      </c>
    </row>
    <row r="19" spans="2:5">
      <c r="B19" s="2" t="s">
        <v>7</v>
      </c>
      <c r="C19" s="19">
        <v>9.1370558375634507E-3</v>
      </c>
      <c r="D19" s="19">
        <v>0.99086294416243659</v>
      </c>
      <c r="E19" s="19">
        <v>1</v>
      </c>
    </row>
    <row r="20" spans="2:5">
      <c r="B20" s="2" t="s">
        <v>8</v>
      </c>
      <c r="C20" s="19">
        <v>1.8849206349206348E-2</v>
      </c>
      <c r="D20" s="19">
        <v>0.98115079365079372</v>
      </c>
      <c r="E20" s="19">
        <v>1</v>
      </c>
    </row>
    <row r="21" spans="2:5">
      <c r="B21" s="2" t="s">
        <v>39</v>
      </c>
      <c r="C21" s="19">
        <v>1.4049172102358254E-2</v>
      </c>
      <c r="D21" s="19">
        <v>0.98595082789764177</v>
      </c>
      <c r="E21" s="19">
        <v>1</v>
      </c>
    </row>
    <row r="24" spans="2:5">
      <c r="B24" s="2" t="s">
        <v>3</v>
      </c>
      <c r="C24" s="2" t="s">
        <v>35</v>
      </c>
      <c r="D24" s="2" t="s">
        <v>36</v>
      </c>
      <c r="E24" s="2" t="s">
        <v>9</v>
      </c>
    </row>
    <row r="25" spans="2:5">
      <c r="B25" s="2" t="s">
        <v>10</v>
      </c>
      <c r="C25" s="19">
        <v>7.874015748031496E-3</v>
      </c>
      <c r="D25" s="19">
        <v>0.99212598425196841</v>
      </c>
      <c r="E25" s="19">
        <v>1</v>
      </c>
    </row>
    <row r="26" spans="2:5">
      <c r="B26" s="2" t="s">
        <v>11</v>
      </c>
      <c r="C26" s="19">
        <v>1.60427807486631E-2</v>
      </c>
      <c r="D26" s="19">
        <v>0.98395721925133683</v>
      </c>
      <c r="E26" s="19">
        <v>1</v>
      </c>
    </row>
    <row r="27" spans="2:5">
      <c r="B27" s="2" t="s">
        <v>12</v>
      </c>
      <c r="C27" s="19">
        <v>1.7994858611825194E-2</v>
      </c>
      <c r="D27" s="19">
        <v>0.98200514138817485</v>
      </c>
      <c r="E27" s="19">
        <v>1</v>
      </c>
    </row>
    <row r="28" spans="2:5">
      <c r="B28" s="2" t="s">
        <v>13</v>
      </c>
      <c r="C28" s="19">
        <v>2.4523160762942777E-2</v>
      </c>
      <c r="D28" s="19">
        <v>0.97547683923705719</v>
      </c>
      <c r="E28" s="19">
        <v>1</v>
      </c>
    </row>
    <row r="29" spans="2:5">
      <c r="B29" s="2" t="s">
        <v>14</v>
      </c>
      <c r="C29" s="19">
        <v>1.2500000000000001E-2</v>
      </c>
      <c r="D29" s="19">
        <v>0.98750000000000004</v>
      </c>
      <c r="E29" s="19">
        <v>1</v>
      </c>
    </row>
    <row r="30" spans="2:5">
      <c r="B30" s="2" t="s">
        <v>15</v>
      </c>
      <c r="C30" s="19"/>
      <c r="D30" s="19">
        <v>1</v>
      </c>
      <c r="E30" s="19">
        <v>1</v>
      </c>
    </row>
    <row r="31" spans="2:5">
      <c r="B31" s="2" t="s">
        <v>39</v>
      </c>
      <c r="C31" s="19">
        <v>1.4049172102358254E-2</v>
      </c>
      <c r="D31" s="19">
        <v>0.98595082789764177</v>
      </c>
      <c r="E31" s="19">
        <v>1</v>
      </c>
    </row>
    <row r="34" spans="2:5">
      <c r="B34" s="2" t="s">
        <v>3</v>
      </c>
      <c r="C34" s="2" t="s">
        <v>35</v>
      </c>
      <c r="D34" s="2" t="s">
        <v>36</v>
      </c>
      <c r="E34" s="2" t="s">
        <v>9</v>
      </c>
    </row>
    <row r="35" spans="2:5">
      <c r="B35" s="2" t="s">
        <v>16</v>
      </c>
      <c r="C35" s="19">
        <v>1.6528925619834711E-2</v>
      </c>
      <c r="D35" s="19">
        <v>0.98347107438016523</v>
      </c>
      <c r="E35" s="19">
        <v>1</v>
      </c>
    </row>
    <row r="36" spans="2:5">
      <c r="B36" s="2" t="s">
        <v>17</v>
      </c>
      <c r="C36" s="19">
        <v>1.785714285714286E-2</v>
      </c>
      <c r="D36" s="19">
        <v>0.9821428571428571</v>
      </c>
      <c r="E36" s="19">
        <v>1</v>
      </c>
    </row>
    <row r="37" spans="2:5">
      <c r="B37" s="2" t="s">
        <v>18</v>
      </c>
      <c r="C37" s="19">
        <v>7.1942446043165463E-3</v>
      </c>
      <c r="D37" s="19">
        <v>0.9928057553956835</v>
      </c>
      <c r="E37" s="19">
        <v>1</v>
      </c>
    </row>
    <row r="38" spans="2:5">
      <c r="B38" s="2" t="s">
        <v>19</v>
      </c>
      <c r="C38" s="19">
        <v>3.1746031746031744E-2</v>
      </c>
      <c r="D38" s="19">
        <v>0.96825396825396826</v>
      </c>
      <c r="E38" s="19">
        <v>1</v>
      </c>
    </row>
    <row r="39" spans="2:5">
      <c r="B39" s="2" t="s">
        <v>20</v>
      </c>
      <c r="C39" s="19">
        <v>3.9473684210526314E-2</v>
      </c>
      <c r="D39" s="19">
        <v>0.96052631578947367</v>
      </c>
      <c r="E39" s="19">
        <v>1</v>
      </c>
    </row>
    <row r="40" spans="2:5">
      <c r="B40" s="2" t="s">
        <v>21</v>
      </c>
      <c r="C40" s="19"/>
      <c r="D40" s="19">
        <v>1</v>
      </c>
      <c r="E40" s="19">
        <v>1</v>
      </c>
    </row>
    <row r="41" spans="2:5">
      <c r="B41" s="2" t="s">
        <v>22</v>
      </c>
      <c r="C41" s="19"/>
      <c r="D41" s="19">
        <v>1</v>
      </c>
      <c r="E41" s="19">
        <v>1</v>
      </c>
    </row>
    <row r="42" spans="2:5">
      <c r="B42" s="2" t="s">
        <v>23</v>
      </c>
      <c r="C42" s="19">
        <v>2.1857923497267763E-2</v>
      </c>
      <c r="D42" s="19">
        <v>0.97814207650273222</v>
      </c>
      <c r="E42" s="19">
        <v>1</v>
      </c>
    </row>
    <row r="43" spans="2:5">
      <c r="B43" s="2" t="s">
        <v>24</v>
      </c>
      <c r="C43" s="19">
        <v>8.0645161290322578E-3</v>
      </c>
      <c r="D43" s="19">
        <v>0.99193548387096764</v>
      </c>
      <c r="E43" s="19">
        <v>1</v>
      </c>
    </row>
    <row r="44" spans="2:5">
      <c r="B44" s="2" t="s">
        <v>25</v>
      </c>
      <c r="C44" s="19">
        <v>2.5316455696202535E-2</v>
      </c>
      <c r="D44" s="19">
        <v>0.97468354430379744</v>
      </c>
      <c r="E44" s="19">
        <v>1</v>
      </c>
    </row>
    <row r="45" spans="2:5">
      <c r="B45" s="2" t="s">
        <v>26</v>
      </c>
      <c r="C45" s="19">
        <v>1.7543859649122806E-2</v>
      </c>
      <c r="D45" s="19">
        <v>0.98245614035087725</v>
      </c>
      <c r="E45" s="19">
        <v>1</v>
      </c>
    </row>
    <row r="46" spans="2:5">
      <c r="B46" s="2" t="s">
        <v>27</v>
      </c>
      <c r="C46" s="19">
        <v>1.2500000000000001E-2</v>
      </c>
      <c r="D46" s="19">
        <v>0.98750000000000004</v>
      </c>
      <c r="E46" s="19">
        <v>1</v>
      </c>
    </row>
    <row r="47" spans="2:5">
      <c r="B47" s="2" t="s">
        <v>28</v>
      </c>
      <c r="C47" s="19">
        <v>8.3333333333333332E-3</v>
      </c>
      <c r="D47" s="19">
        <v>0.9916666666666667</v>
      </c>
      <c r="E47" s="19">
        <v>1</v>
      </c>
    </row>
    <row r="48" spans="2:5">
      <c r="B48" s="2" t="s">
        <v>39</v>
      </c>
      <c r="C48" s="19">
        <v>1.4049172102358254E-2</v>
      </c>
      <c r="D48" s="19">
        <v>0.98595082789764177</v>
      </c>
      <c r="E48" s="19">
        <v>1</v>
      </c>
    </row>
    <row r="51" spans="2:5">
      <c r="B51" s="2" t="s">
        <v>3</v>
      </c>
      <c r="C51" s="2" t="s">
        <v>35</v>
      </c>
      <c r="D51" s="2" t="s">
        <v>36</v>
      </c>
      <c r="E51" s="2" t="s">
        <v>9</v>
      </c>
    </row>
    <row r="52" spans="2:5">
      <c r="B52" s="2" t="s">
        <v>40</v>
      </c>
      <c r="C52" s="19">
        <v>1.4285714285714285E-2</v>
      </c>
      <c r="D52" s="19">
        <v>0.98571428571428565</v>
      </c>
      <c r="E52" s="19">
        <v>1</v>
      </c>
    </row>
    <row r="53" spans="2:5">
      <c r="B53" s="2" t="s">
        <v>41</v>
      </c>
      <c r="C53" s="19">
        <v>1.3605442176870748E-2</v>
      </c>
      <c r="D53" s="19">
        <v>0.98639455782312924</v>
      </c>
      <c r="E53" s="19">
        <v>1</v>
      </c>
    </row>
    <row r="54" spans="2:5">
      <c r="B54" s="2" t="s">
        <v>42</v>
      </c>
      <c r="C54" s="19">
        <v>1.0043041606886658E-2</v>
      </c>
      <c r="D54" s="19">
        <v>0.98995695839311337</v>
      </c>
      <c r="E54" s="19">
        <v>1</v>
      </c>
    </row>
    <row r="55" spans="2:5">
      <c r="B55" s="2" t="s">
        <v>238</v>
      </c>
      <c r="C55" s="19">
        <v>8.4033613445378148E-3</v>
      </c>
      <c r="D55" s="19">
        <v>0.99159663865546221</v>
      </c>
      <c r="E55" s="19">
        <v>1</v>
      </c>
    </row>
    <row r="56" spans="2:5">
      <c r="B56" s="2" t="s">
        <v>43</v>
      </c>
      <c r="C56" s="19">
        <v>1.5974440894568689E-2</v>
      </c>
      <c r="D56" s="19">
        <v>0.98402555910543132</v>
      </c>
      <c r="E56" s="19">
        <v>1</v>
      </c>
    </row>
    <row r="57" spans="2:5">
      <c r="B57" s="2" t="s">
        <v>44</v>
      </c>
      <c r="C57" s="19">
        <v>3.4482758620689655E-2</v>
      </c>
      <c r="D57" s="19">
        <v>0.96551724137931028</v>
      </c>
      <c r="E57" s="19">
        <v>1</v>
      </c>
    </row>
    <row r="58" spans="2:5">
      <c r="B58" s="2" t="s">
        <v>9</v>
      </c>
      <c r="C58" s="19">
        <v>1.4049172102358254E-2</v>
      </c>
      <c r="D58" s="19">
        <v>0.98595082789764177</v>
      </c>
      <c r="E58" s="19">
        <v>1</v>
      </c>
    </row>
    <row r="60" spans="2:5">
      <c r="B60" s="6"/>
    </row>
    <row r="61" spans="2:5">
      <c r="B61" s="2" t="s">
        <v>3</v>
      </c>
      <c r="C61" s="2" t="s">
        <v>35</v>
      </c>
      <c r="D61" s="2" t="s">
        <v>36</v>
      </c>
      <c r="E61" s="2" t="s">
        <v>9</v>
      </c>
    </row>
    <row r="62" spans="2:5">
      <c r="B62" s="2" t="s">
        <v>45</v>
      </c>
      <c r="C62" s="19"/>
      <c r="D62" s="19">
        <v>1</v>
      </c>
      <c r="E62" s="19">
        <v>1</v>
      </c>
    </row>
    <row r="63" spans="2:5">
      <c r="B63" s="2" t="s">
        <v>46</v>
      </c>
      <c r="C63" s="19">
        <v>1.6611295681063124E-2</v>
      </c>
      <c r="D63" s="19">
        <v>0.98338870431893677</v>
      </c>
      <c r="E63" s="19">
        <v>1</v>
      </c>
    </row>
    <row r="64" spans="2:5">
      <c r="B64" s="2" t="s">
        <v>47</v>
      </c>
      <c r="C64" s="19">
        <v>5.1813471502590667E-3</v>
      </c>
      <c r="D64" s="19">
        <v>0.99481865284974091</v>
      </c>
      <c r="E64" s="19">
        <v>1</v>
      </c>
    </row>
    <row r="65" spans="2:5">
      <c r="B65" s="2" t="s">
        <v>48</v>
      </c>
      <c r="C65" s="19">
        <v>1.8749999999999999E-2</v>
      </c>
      <c r="D65" s="19">
        <v>0.98124999999999996</v>
      </c>
      <c r="E65" s="19">
        <v>1</v>
      </c>
    </row>
    <row r="66" spans="2:5">
      <c r="B66" s="2" t="s">
        <v>9</v>
      </c>
      <c r="C66" s="19">
        <v>1.4049172102358254E-2</v>
      </c>
      <c r="D66" s="19">
        <v>0.98595082789764177</v>
      </c>
      <c r="E66" s="19">
        <v>1</v>
      </c>
    </row>
    <row r="68" spans="2:5">
      <c r="B68" s="6" t="s">
        <v>34</v>
      </c>
    </row>
  </sheetData>
  <hyperlinks>
    <hyperlink ref="B68" location="Περιεχόμενα!A1" display="Πίσω στα περιεχόμενα" xr:uid="{F083CE5B-8EF8-F54B-B2EA-E2DD6B485065}"/>
  </hyperlinks>
  <pageMargins left="0.7" right="0.7" top="0.75" bottom="0.75" header="0.3" footer="0.3"/>
  <drawing r:id="rId1"/>
  <tableParts count="6">
    <tablePart r:id="rId2"/>
    <tablePart r:id="rId3"/>
    <tablePart r:id="rId4"/>
    <tablePart r:id="rId5"/>
    <tablePart r:id="rId6"/>
    <tablePart r:id="rId7"/>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3F034-FD79-2047-A738-457973E95257}">
  <dimension ref="B1:M81"/>
  <sheetViews>
    <sheetView showGridLines="0" workbookViewId="0">
      <selection activeCell="B68" sqref="B68"/>
    </sheetView>
  </sheetViews>
  <sheetFormatPr baseColWidth="10" defaultColWidth="11" defaultRowHeight="15"/>
  <cols>
    <col min="1" max="1" width="11" style="2"/>
    <col min="2" max="2" width="59.1640625" style="2" customWidth="1"/>
    <col min="3" max="3" width="29.5" style="2" bestFit="1" customWidth="1"/>
    <col min="4" max="4" width="32.6640625" style="2" bestFit="1" customWidth="1"/>
    <col min="5" max="5" width="30.6640625" style="2" customWidth="1"/>
    <col min="6" max="16384" width="11" style="2"/>
  </cols>
  <sheetData>
    <row r="1" spans="2:3" ht="98" customHeight="1">
      <c r="B1" s="1"/>
    </row>
    <row r="2" spans="2:3" ht="20">
      <c r="B2" s="3" t="s">
        <v>0</v>
      </c>
    </row>
    <row r="4" spans="2:3" ht="20">
      <c r="B4" s="3" t="s">
        <v>189</v>
      </c>
    </row>
    <row r="6" spans="2:3" ht="20">
      <c r="B6" s="3" t="s">
        <v>207</v>
      </c>
    </row>
    <row r="8" spans="2:3" ht="20">
      <c r="B8" s="3" t="s">
        <v>223</v>
      </c>
    </row>
    <row r="10" spans="2:3">
      <c r="B10" s="2" t="s">
        <v>3</v>
      </c>
      <c r="C10" s="2" t="s">
        <v>6</v>
      </c>
    </row>
    <row r="11" spans="2:3">
      <c r="B11" s="2" t="s">
        <v>163</v>
      </c>
      <c r="C11" s="19">
        <v>0.5</v>
      </c>
    </row>
    <row r="12" spans="2:3">
      <c r="B12" s="2" t="s">
        <v>165</v>
      </c>
      <c r="C12" s="19">
        <v>0.21428571428571427</v>
      </c>
    </row>
    <row r="13" spans="2:3">
      <c r="B13" s="2" t="s">
        <v>168</v>
      </c>
      <c r="C13" s="19">
        <v>0.21428571428571427</v>
      </c>
    </row>
    <row r="14" spans="2:3">
      <c r="B14" s="2" t="s">
        <v>170</v>
      </c>
      <c r="C14" s="19">
        <v>0.17857142857142858</v>
      </c>
    </row>
    <row r="15" spans="2:3">
      <c r="B15" s="2" t="s">
        <v>166</v>
      </c>
      <c r="C15" s="19">
        <v>0.10714285714285714</v>
      </c>
    </row>
    <row r="16" spans="2:3">
      <c r="B16" s="2" t="s">
        <v>83</v>
      </c>
      <c r="C16" s="19">
        <v>0.10714285714285714</v>
      </c>
    </row>
    <row r="17" spans="2:4">
      <c r="B17" s="2" t="s">
        <v>164</v>
      </c>
      <c r="C17" s="19">
        <v>3.5714285714285719E-2</v>
      </c>
    </row>
    <row r="18" spans="2:4">
      <c r="B18" s="2" t="s">
        <v>167</v>
      </c>
      <c r="C18" s="19">
        <v>3.5714285714285719E-2</v>
      </c>
    </row>
    <row r="19" spans="2:4">
      <c r="B19" s="2" t="s">
        <v>169</v>
      </c>
      <c r="C19" s="19">
        <v>3.5714285714285719E-2</v>
      </c>
    </row>
    <row r="22" spans="2:4">
      <c r="B22" s="2" t="s">
        <v>3</v>
      </c>
      <c r="C22" s="2" t="s">
        <v>7</v>
      </c>
      <c r="D22" s="2" t="s">
        <v>8</v>
      </c>
    </row>
    <row r="23" spans="2:4">
      <c r="B23" s="2" t="s">
        <v>163</v>
      </c>
      <c r="C23" s="19">
        <v>0.44444444444444442</v>
      </c>
      <c r="D23" s="19">
        <v>0.52631578947368418</v>
      </c>
    </row>
    <row r="24" spans="2:4">
      <c r="B24" s="2" t="s">
        <v>165</v>
      </c>
      <c r="C24" s="19">
        <v>0</v>
      </c>
      <c r="D24" s="19">
        <v>5.2631578947368425E-2</v>
      </c>
    </row>
    <row r="25" spans="2:4">
      <c r="B25" s="2" t="s">
        <v>168</v>
      </c>
      <c r="C25" s="19">
        <v>0.33333333333333337</v>
      </c>
      <c r="D25" s="19">
        <v>0.15789473684210525</v>
      </c>
    </row>
    <row r="26" spans="2:4">
      <c r="B26" s="2" t="s">
        <v>170</v>
      </c>
      <c r="C26" s="19">
        <v>0</v>
      </c>
      <c r="D26" s="19">
        <v>0.15789473684210525</v>
      </c>
    </row>
    <row r="27" spans="2:4">
      <c r="B27" s="2" t="s">
        <v>166</v>
      </c>
      <c r="C27" s="19">
        <v>0</v>
      </c>
      <c r="D27" s="19">
        <v>5.2631578947368425E-2</v>
      </c>
    </row>
    <row r="28" spans="2:4">
      <c r="B28" s="2" t="s">
        <v>83</v>
      </c>
      <c r="C28" s="19">
        <v>0.33333333333333337</v>
      </c>
      <c r="D28" s="19">
        <v>0.15789473684210525</v>
      </c>
    </row>
    <row r="29" spans="2:4">
      <c r="B29" s="2" t="s">
        <v>164</v>
      </c>
      <c r="C29" s="19">
        <v>0</v>
      </c>
      <c r="D29" s="19">
        <v>5.2631578947368425E-2</v>
      </c>
    </row>
    <row r="30" spans="2:4">
      <c r="B30" s="2" t="s">
        <v>167</v>
      </c>
      <c r="C30" s="19">
        <v>0.22222222222222221</v>
      </c>
      <c r="D30" s="19">
        <v>0.15789473684210525</v>
      </c>
    </row>
    <row r="31" spans="2:4">
      <c r="B31" s="2" t="s">
        <v>169</v>
      </c>
      <c r="C31" s="19">
        <v>0</v>
      </c>
      <c r="D31" s="19">
        <v>0.15789473684210525</v>
      </c>
    </row>
    <row r="34" spans="2:13">
      <c r="B34" s="2" t="s">
        <v>3</v>
      </c>
      <c r="C34" s="2" t="s">
        <v>10</v>
      </c>
      <c r="D34" s="2" t="s">
        <v>11</v>
      </c>
      <c r="E34" s="2" t="s">
        <v>12</v>
      </c>
      <c r="F34" s="2" t="s">
        <v>13</v>
      </c>
      <c r="G34" s="2" t="s">
        <v>14</v>
      </c>
      <c r="H34" s="2" t="s">
        <v>15</v>
      </c>
    </row>
    <row r="35" spans="2:13">
      <c r="B35" s="2" t="s">
        <v>163</v>
      </c>
      <c r="C35" s="19">
        <v>0</v>
      </c>
      <c r="D35" s="19">
        <v>0.5</v>
      </c>
      <c r="E35" s="19">
        <v>0.57142857142857151</v>
      </c>
      <c r="F35" s="19">
        <v>0.55555555555555558</v>
      </c>
      <c r="G35" s="19">
        <v>0.5</v>
      </c>
      <c r="H35" s="25">
        <v>0</v>
      </c>
    </row>
    <row r="36" spans="2:13">
      <c r="B36" s="2" t="s">
        <v>165</v>
      </c>
      <c r="C36" s="19">
        <v>0</v>
      </c>
      <c r="D36" s="19">
        <v>0</v>
      </c>
      <c r="E36" s="19">
        <v>0</v>
      </c>
      <c r="F36" s="19">
        <v>0.1111111111111111</v>
      </c>
      <c r="G36" s="19">
        <v>0</v>
      </c>
      <c r="H36" s="25">
        <v>0</v>
      </c>
    </row>
    <row r="37" spans="2:13">
      <c r="B37" s="2" t="s">
        <v>168</v>
      </c>
      <c r="C37" s="19">
        <v>0</v>
      </c>
      <c r="D37" s="19">
        <v>0.33333333333333337</v>
      </c>
      <c r="E37" s="19">
        <v>0.28571428571428575</v>
      </c>
      <c r="F37" s="19">
        <v>0.1111111111111111</v>
      </c>
      <c r="G37" s="19">
        <v>0.25</v>
      </c>
      <c r="H37" s="25">
        <v>0</v>
      </c>
    </row>
    <row r="38" spans="2:13">
      <c r="B38" s="2" t="s">
        <v>170</v>
      </c>
      <c r="C38" s="19">
        <v>0</v>
      </c>
      <c r="D38" s="19">
        <v>0</v>
      </c>
      <c r="E38" s="19">
        <v>0.14285714285714288</v>
      </c>
      <c r="F38" s="19">
        <v>0.22222222222222221</v>
      </c>
      <c r="G38" s="19">
        <v>0</v>
      </c>
      <c r="H38" s="25">
        <v>0</v>
      </c>
    </row>
    <row r="39" spans="2:13">
      <c r="B39" s="2" t="s">
        <v>166</v>
      </c>
      <c r="C39" s="19">
        <v>0</v>
      </c>
      <c r="D39" s="19">
        <v>0</v>
      </c>
      <c r="E39" s="19">
        <v>0</v>
      </c>
      <c r="F39" s="19">
        <v>0.1111111111111111</v>
      </c>
      <c r="G39" s="19">
        <v>0</v>
      </c>
      <c r="H39" s="25">
        <v>0</v>
      </c>
    </row>
    <row r="40" spans="2:13">
      <c r="B40" s="2" t="s">
        <v>83</v>
      </c>
      <c r="C40" s="19">
        <v>0.5</v>
      </c>
      <c r="D40" s="19">
        <v>0.16666666666666669</v>
      </c>
      <c r="E40" s="19">
        <v>0.14285714285714288</v>
      </c>
      <c r="F40" s="19">
        <v>0.22222222222222221</v>
      </c>
      <c r="G40" s="19">
        <v>0.25</v>
      </c>
      <c r="H40" s="25">
        <v>0</v>
      </c>
    </row>
    <row r="41" spans="2:13">
      <c r="B41" s="2" t="s">
        <v>164</v>
      </c>
      <c r="C41" s="19">
        <v>0</v>
      </c>
      <c r="D41" s="19">
        <v>0</v>
      </c>
      <c r="E41" s="19">
        <v>0</v>
      </c>
      <c r="F41" s="19">
        <v>0</v>
      </c>
      <c r="G41" s="19">
        <v>0.25</v>
      </c>
      <c r="H41" s="25">
        <v>0</v>
      </c>
    </row>
    <row r="42" spans="2:13">
      <c r="B42" s="2" t="s">
        <v>167</v>
      </c>
      <c r="C42" s="19">
        <v>0.5</v>
      </c>
      <c r="D42" s="19">
        <v>0.16666666666666669</v>
      </c>
      <c r="E42" s="19">
        <v>0.14285714285714288</v>
      </c>
      <c r="F42" s="19">
        <v>0.1111111111111111</v>
      </c>
      <c r="G42" s="19">
        <v>0.25</v>
      </c>
      <c r="H42" s="25">
        <v>0</v>
      </c>
    </row>
    <row r="43" spans="2:13">
      <c r="B43" s="2" t="s">
        <v>169</v>
      </c>
      <c r="C43" s="19">
        <v>0</v>
      </c>
      <c r="D43" s="19">
        <v>0.16666666666666669</v>
      </c>
      <c r="E43" s="19">
        <v>0.14285714285714288</v>
      </c>
      <c r="F43" s="19">
        <v>0.1111111111111111</v>
      </c>
      <c r="G43" s="19">
        <v>0</v>
      </c>
      <c r="H43" s="25">
        <v>0</v>
      </c>
    </row>
    <row r="46" spans="2:13">
      <c r="B46" s="2" t="s">
        <v>3</v>
      </c>
      <c r="C46" s="2" t="s">
        <v>16</v>
      </c>
      <c r="D46" s="2" t="s">
        <v>17</v>
      </c>
      <c r="E46" s="2" t="s">
        <v>18</v>
      </c>
      <c r="F46" s="2" t="s">
        <v>19</v>
      </c>
      <c r="G46" s="2" t="s">
        <v>20</v>
      </c>
      <c r="H46" s="2" t="s">
        <v>23</v>
      </c>
      <c r="I46" s="2" t="s">
        <v>24</v>
      </c>
      <c r="J46" s="2" t="s">
        <v>25</v>
      </c>
      <c r="K46" s="2" t="s">
        <v>26</v>
      </c>
      <c r="L46" s="2" t="s">
        <v>27</v>
      </c>
      <c r="M46" s="2" t="s">
        <v>28</v>
      </c>
    </row>
    <row r="47" spans="2:13">
      <c r="B47" s="2" t="s">
        <v>163</v>
      </c>
      <c r="C47" s="19">
        <v>0</v>
      </c>
      <c r="D47" s="19">
        <v>1</v>
      </c>
      <c r="E47" s="19">
        <v>0</v>
      </c>
      <c r="F47" s="19">
        <v>0.5</v>
      </c>
      <c r="G47" s="19">
        <v>0</v>
      </c>
      <c r="H47" s="25">
        <v>0.5</v>
      </c>
      <c r="I47" s="19">
        <v>1</v>
      </c>
      <c r="J47" s="19">
        <v>0.5</v>
      </c>
      <c r="K47" s="19">
        <v>0.5</v>
      </c>
      <c r="L47" s="19">
        <v>0.66666666666666674</v>
      </c>
      <c r="M47" s="19">
        <v>1</v>
      </c>
    </row>
    <row r="48" spans="2:13">
      <c r="B48" s="2" t="s">
        <v>165</v>
      </c>
      <c r="C48" s="19">
        <v>0</v>
      </c>
      <c r="D48" s="19">
        <v>0</v>
      </c>
      <c r="E48" s="19">
        <v>0</v>
      </c>
      <c r="F48" s="19">
        <v>0</v>
      </c>
      <c r="G48" s="19">
        <v>0.33333333333333337</v>
      </c>
      <c r="H48" s="25">
        <v>0</v>
      </c>
      <c r="I48" s="19">
        <v>0</v>
      </c>
      <c r="J48" s="19">
        <v>0</v>
      </c>
      <c r="K48" s="19">
        <v>0</v>
      </c>
      <c r="L48" s="19">
        <v>0</v>
      </c>
      <c r="M48" s="19">
        <v>0</v>
      </c>
    </row>
    <row r="49" spans="2:13">
      <c r="B49" s="2" t="s">
        <v>168</v>
      </c>
      <c r="C49" s="19">
        <v>0</v>
      </c>
      <c r="D49" s="19">
        <v>1</v>
      </c>
      <c r="E49" s="19">
        <v>0</v>
      </c>
      <c r="F49" s="19">
        <v>0</v>
      </c>
      <c r="G49" s="19">
        <v>0</v>
      </c>
      <c r="H49" s="25">
        <v>0.25</v>
      </c>
      <c r="I49" s="19">
        <v>0</v>
      </c>
      <c r="J49" s="19">
        <v>0.5</v>
      </c>
      <c r="K49" s="19">
        <v>0</v>
      </c>
      <c r="L49" s="19">
        <v>0.33333333333333337</v>
      </c>
      <c r="M49" s="19">
        <v>0</v>
      </c>
    </row>
    <row r="50" spans="2:13">
      <c r="B50" s="2" t="s">
        <v>170</v>
      </c>
      <c r="C50" s="19">
        <v>0</v>
      </c>
      <c r="D50" s="19">
        <v>0</v>
      </c>
      <c r="E50" s="19">
        <v>0</v>
      </c>
      <c r="F50" s="19">
        <v>0</v>
      </c>
      <c r="G50" s="19">
        <v>0</v>
      </c>
      <c r="H50" s="25">
        <v>0.25</v>
      </c>
      <c r="I50" s="19">
        <v>0</v>
      </c>
      <c r="J50" s="19">
        <v>0</v>
      </c>
      <c r="K50" s="19">
        <v>0.5</v>
      </c>
      <c r="L50" s="19">
        <v>0</v>
      </c>
      <c r="M50" s="19">
        <v>1</v>
      </c>
    </row>
    <row r="51" spans="2:13">
      <c r="B51" s="2" t="s">
        <v>166</v>
      </c>
      <c r="C51" s="19">
        <v>0</v>
      </c>
      <c r="D51" s="19">
        <v>0</v>
      </c>
      <c r="E51" s="19">
        <v>0</v>
      </c>
      <c r="F51" s="19">
        <v>0</v>
      </c>
      <c r="G51" s="19">
        <v>0</v>
      </c>
      <c r="H51" s="25">
        <v>0</v>
      </c>
      <c r="I51" s="19">
        <v>0</v>
      </c>
      <c r="J51" s="19">
        <v>0</v>
      </c>
      <c r="K51" s="19">
        <v>0</v>
      </c>
      <c r="L51" s="19">
        <v>0.1111111111111111</v>
      </c>
      <c r="M51" s="19">
        <v>0</v>
      </c>
    </row>
    <row r="52" spans="2:13">
      <c r="B52" s="2" t="s">
        <v>83</v>
      </c>
      <c r="C52" s="19">
        <v>1</v>
      </c>
      <c r="D52" s="19">
        <v>0</v>
      </c>
      <c r="E52" s="19">
        <v>0</v>
      </c>
      <c r="F52" s="19">
        <v>0</v>
      </c>
      <c r="G52" s="19">
        <v>0.66666666666666674</v>
      </c>
      <c r="H52" s="25">
        <v>0.25</v>
      </c>
      <c r="I52" s="19">
        <v>0</v>
      </c>
      <c r="J52" s="19">
        <v>0</v>
      </c>
      <c r="K52" s="19">
        <v>0</v>
      </c>
      <c r="L52" s="19">
        <v>0.1111111111111111</v>
      </c>
      <c r="M52" s="19">
        <v>0</v>
      </c>
    </row>
    <row r="53" spans="2:13">
      <c r="B53" s="2" t="s">
        <v>164</v>
      </c>
      <c r="C53" s="19">
        <v>0</v>
      </c>
      <c r="D53" s="19">
        <v>0</v>
      </c>
      <c r="E53" s="19">
        <v>0</v>
      </c>
      <c r="F53" s="19">
        <v>0</v>
      </c>
      <c r="G53" s="19">
        <v>0</v>
      </c>
      <c r="H53" s="25">
        <v>0.25</v>
      </c>
      <c r="I53" s="19">
        <v>0</v>
      </c>
      <c r="J53" s="19">
        <v>0</v>
      </c>
      <c r="K53" s="19">
        <v>0</v>
      </c>
      <c r="L53" s="19">
        <v>0</v>
      </c>
      <c r="M53" s="19">
        <v>0</v>
      </c>
    </row>
    <row r="54" spans="2:13">
      <c r="B54" s="2" t="s">
        <v>167</v>
      </c>
      <c r="C54" s="19">
        <v>0</v>
      </c>
      <c r="D54" s="19">
        <v>0</v>
      </c>
      <c r="E54" s="19">
        <v>0</v>
      </c>
      <c r="F54" s="19">
        <v>0</v>
      </c>
      <c r="G54" s="19">
        <v>0.66666666666666674</v>
      </c>
      <c r="H54" s="25">
        <v>0.25</v>
      </c>
      <c r="I54" s="19">
        <v>0</v>
      </c>
      <c r="J54" s="19">
        <v>0.5</v>
      </c>
      <c r="K54" s="19">
        <v>0</v>
      </c>
      <c r="L54" s="19">
        <v>0.1111111111111111</v>
      </c>
      <c r="M54" s="19">
        <v>0</v>
      </c>
    </row>
    <row r="55" spans="2:13">
      <c r="B55" s="2" t="s">
        <v>169</v>
      </c>
      <c r="C55" s="19">
        <v>0</v>
      </c>
      <c r="D55" s="19">
        <v>0</v>
      </c>
      <c r="E55" s="19">
        <v>1</v>
      </c>
      <c r="F55" s="19">
        <v>0.5</v>
      </c>
      <c r="G55" s="19">
        <v>0</v>
      </c>
      <c r="H55" s="25">
        <v>0</v>
      </c>
      <c r="I55" s="19">
        <v>0</v>
      </c>
      <c r="J55" s="19">
        <v>0</v>
      </c>
      <c r="K55" s="19">
        <v>0.5</v>
      </c>
      <c r="L55" s="19">
        <v>0</v>
      </c>
      <c r="M55" s="19">
        <v>0</v>
      </c>
    </row>
    <row r="58" spans="2:13">
      <c r="B58" s="2" t="s">
        <v>3</v>
      </c>
      <c r="C58" s="2" t="s">
        <v>40</v>
      </c>
      <c r="D58" s="2" t="s">
        <v>41</v>
      </c>
      <c r="E58" s="2" t="s">
        <v>42</v>
      </c>
      <c r="F58" s="2" t="s">
        <v>238</v>
      </c>
      <c r="G58" s="2" t="s">
        <v>43</v>
      </c>
      <c r="H58" s="2" t="s">
        <v>44</v>
      </c>
    </row>
    <row r="59" spans="2:13">
      <c r="B59" s="2" t="s">
        <v>163</v>
      </c>
      <c r="C59" s="19">
        <v>0.5</v>
      </c>
      <c r="D59" s="19">
        <v>1</v>
      </c>
      <c r="E59" s="19">
        <v>0.7142857142857143</v>
      </c>
      <c r="F59" s="19">
        <v>1</v>
      </c>
      <c r="G59" s="19">
        <v>0.3</v>
      </c>
      <c r="H59" s="25">
        <v>0.2</v>
      </c>
    </row>
    <row r="60" spans="2:13">
      <c r="B60" s="2" t="s">
        <v>165</v>
      </c>
      <c r="C60" s="19">
        <v>0</v>
      </c>
      <c r="D60" s="19">
        <v>0</v>
      </c>
      <c r="E60" s="19">
        <v>0</v>
      </c>
      <c r="F60" s="19">
        <v>0</v>
      </c>
      <c r="G60" s="19">
        <v>0</v>
      </c>
      <c r="H60" s="25">
        <v>0.2</v>
      </c>
    </row>
    <row r="61" spans="2:13">
      <c r="B61" s="2" t="s">
        <v>168</v>
      </c>
      <c r="C61" s="19">
        <v>0.5</v>
      </c>
      <c r="D61" s="19">
        <v>0.5</v>
      </c>
      <c r="E61" s="19">
        <v>0.28571428571428575</v>
      </c>
      <c r="F61" s="19">
        <v>0</v>
      </c>
      <c r="G61" s="19">
        <v>0.1</v>
      </c>
      <c r="H61" s="25">
        <v>0.2</v>
      </c>
    </row>
    <row r="62" spans="2:13">
      <c r="B62" s="2" t="s">
        <v>170</v>
      </c>
      <c r="C62" s="19">
        <v>0</v>
      </c>
      <c r="D62" s="19">
        <v>0</v>
      </c>
      <c r="E62" s="19">
        <v>0.14285714285714288</v>
      </c>
      <c r="F62" s="19">
        <v>0</v>
      </c>
      <c r="G62" s="19">
        <v>0.2</v>
      </c>
      <c r="H62" s="25">
        <v>0</v>
      </c>
    </row>
    <row r="63" spans="2:13">
      <c r="B63" s="2" t="s">
        <v>166</v>
      </c>
      <c r="C63" s="19">
        <v>0</v>
      </c>
      <c r="D63" s="19">
        <v>0</v>
      </c>
      <c r="E63" s="19">
        <v>0</v>
      </c>
      <c r="F63" s="19">
        <v>0</v>
      </c>
      <c r="G63" s="19">
        <v>0</v>
      </c>
      <c r="H63" s="25">
        <v>0.2</v>
      </c>
    </row>
    <row r="64" spans="2:13">
      <c r="B64" s="2" t="s">
        <v>83</v>
      </c>
      <c r="C64" s="19">
        <v>0.5</v>
      </c>
      <c r="D64" s="19">
        <v>0</v>
      </c>
      <c r="E64" s="19">
        <v>0.14285714285714288</v>
      </c>
      <c r="F64" s="19">
        <v>0</v>
      </c>
      <c r="G64" s="19">
        <v>0.1</v>
      </c>
      <c r="H64" s="25">
        <v>0.6</v>
      </c>
    </row>
    <row r="65" spans="2:8">
      <c r="B65" s="2" t="s">
        <v>164</v>
      </c>
      <c r="C65" s="19">
        <v>0</v>
      </c>
      <c r="D65" s="19">
        <v>0</v>
      </c>
      <c r="E65" s="19">
        <v>0</v>
      </c>
      <c r="F65" s="19">
        <v>0</v>
      </c>
      <c r="G65" s="19">
        <v>0.1</v>
      </c>
      <c r="H65" s="25">
        <v>0</v>
      </c>
    </row>
    <row r="66" spans="2:8">
      <c r="B66" s="2" t="s">
        <v>167</v>
      </c>
      <c r="C66" s="19">
        <v>0</v>
      </c>
      <c r="D66" s="19">
        <v>0</v>
      </c>
      <c r="E66" s="19">
        <v>0.14285714285714288</v>
      </c>
      <c r="F66" s="19">
        <v>0</v>
      </c>
      <c r="G66" s="19">
        <v>0.3</v>
      </c>
      <c r="H66" s="25">
        <v>0.2</v>
      </c>
    </row>
    <row r="67" spans="2:8">
      <c r="B67" s="2" t="s">
        <v>169</v>
      </c>
      <c r="C67" s="19">
        <v>0</v>
      </c>
      <c r="D67" s="19">
        <v>0</v>
      </c>
      <c r="E67" s="19">
        <v>0</v>
      </c>
      <c r="F67" s="19">
        <v>0</v>
      </c>
      <c r="G67" s="19">
        <v>0.3</v>
      </c>
      <c r="H67" s="25">
        <v>0</v>
      </c>
    </row>
    <row r="70" spans="2:8">
      <c r="B70" s="2" t="s">
        <v>3</v>
      </c>
      <c r="C70" s="2" t="s">
        <v>45</v>
      </c>
      <c r="D70" s="2" t="s">
        <v>46</v>
      </c>
      <c r="E70" s="2" t="s">
        <v>47</v>
      </c>
      <c r="F70" s="2" t="s">
        <v>48</v>
      </c>
    </row>
    <row r="71" spans="2:8">
      <c r="B71" s="2" t="s">
        <v>163</v>
      </c>
      <c r="C71" s="19">
        <v>0</v>
      </c>
      <c r="D71" s="19">
        <v>0.45</v>
      </c>
      <c r="E71" s="19">
        <v>0.5</v>
      </c>
      <c r="F71" s="19">
        <v>0.66666666666666674</v>
      </c>
    </row>
    <row r="72" spans="2:8">
      <c r="B72" s="2" t="s">
        <v>165</v>
      </c>
      <c r="C72" s="19">
        <v>0</v>
      </c>
      <c r="D72" s="19">
        <v>0.05</v>
      </c>
      <c r="E72" s="19">
        <v>0</v>
      </c>
      <c r="F72" s="19">
        <v>0</v>
      </c>
    </row>
    <row r="73" spans="2:8">
      <c r="B73" s="2" t="s">
        <v>168</v>
      </c>
      <c r="C73" s="19">
        <v>0</v>
      </c>
      <c r="D73" s="19">
        <v>0.25</v>
      </c>
      <c r="E73" s="19">
        <v>0.5</v>
      </c>
      <c r="F73" s="19">
        <v>0</v>
      </c>
    </row>
    <row r="74" spans="2:8">
      <c r="B74" s="2" t="s">
        <v>170</v>
      </c>
      <c r="C74" s="19">
        <v>0</v>
      </c>
      <c r="D74" s="19">
        <v>0.1</v>
      </c>
      <c r="E74" s="19">
        <v>0</v>
      </c>
      <c r="F74" s="19">
        <v>0.16666666666666669</v>
      </c>
    </row>
    <row r="75" spans="2:8">
      <c r="B75" s="2" t="s">
        <v>166</v>
      </c>
      <c r="C75" s="19">
        <v>0</v>
      </c>
      <c r="D75" s="19">
        <v>0.05</v>
      </c>
      <c r="E75" s="19">
        <v>0</v>
      </c>
      <c r="F75" s="19">
        <v>0</v>
      </c>
    </row>
    <row r="76" spans="2:8">
      <c r="B76" s="2" t="s">
        <v>83</v>
      </c>
      <c r="C76" s="19">
        <v>0</v>
      </c>
      <c r="D76" s="19">
        <v>0.25</v>
      </c>
      <c r="E76" s="19">
        <v>0</v>
      </c>
      <c r="F76" s="19">
        <v>0.16666666666666669</v>
      </c>
    </row>
    <row r="77" spans="2:8">
      <c r="B77" s="2" t="s">
        <v>164</v>
      </c>
      <c r="C77" s="19">
        <v>0</v>
      </c>
      <c r="D77" s="19">
        <v>0</v>
      </c>
      <c r="E77" s="19">
        <v>0.5</v>
      </c>
      <c r="F77" s="19">
        <v>0</v>
      </c>
    </row>
    <row r="78" spans="2:8">
      <c r="B78" s="2" t="s">
        <v>167</v>
      </c>
      <c r="C78" s="19">
        <v>0</v>
      </c>
      <c r="D78" s="19">
        <v>0.2</v>
      </c>
      <c r="E78" s="19">
        <v>0.5</v>
      </c>
      <c r="F78" s="19">
        <v>0</v>
      </c>
    </row>
    <row r="79" spans="2:8">
      <c r="B79" s="2" t="s">
        <v>169</v>
      </c>
      <c r="C79" s="19">
        <v>0</v>
      </c>
      <c r="D79" s="19">
        <v>0.1</v>
      </c>
      <c r="E79" s="19">
        <v>0</v>
      </c>
      <c r="F79" s="19">
        <v>0.16666666666666669</v>
      </c>
    </row>
    <row r="81" spans="2:2">
      <c r="B81" s="6" t="s">
        <v>34</v>
      </c>
    </row>
  </sheetData>
  <hyperlinks>
    <hyperlink ref="B81" location="Περιεχόμενα!A1" display="Πίσω στα περιεχόμενα" xr:uid="{6E7CE030-6691-854E-B610-BBA4A9E5239C}"/>
  </hyperlinks>
  <pageMargins left="0.7" right="0.7" top="0.75" bottom="0.75" header="0.3" footer="0.3"/>
  <drawing r:id="rId1"/>
  <tableParts count="6">
    <tablePart r:id="rId2"/>
    <tablePart r:id="rId3"/>
    <tablePart r:id="rId4"/>
    <tablePart r:id="rId5"/>
    <tablePart r:id="rId6"/>
    <tablePart r:id="rId7"/>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6BB90-5A1D-3A44-8B50-8A2EEC517323}">
  <dimension ref="B1:P77"/>
  <sheetViews>
    <sheetView showGridLines="0" workbookViewId="0">
      <selection activeCell="B68" sqref="B68"/>
    </sheetView>
  </sheetViews>
  <sheetFormatPr baseColWidth="10" defaultColWidth="11" defaultRowHeight="15"/>
  <cols>
    <col min="1" max="1" width="11" style="2"/>
    <col min="2" max="2" width="59.1640625" style="2" customWidth="1"/>
    <col min="3" max="3" width="29.5" style="2" bestFit="1" customWidth="1"/>
    <col min="4" max="4" width="32.6640625" style="2" bestFit="1" customWidth="1"/>
    <col min="5" max="5" width="30.6640625" style="2" customWidth="1"/>
    <col min="6" max="16384" width="11" style="2"/>
  </cols>
  <sheetData>
    <row r="1" spans="2:5" ht="91" customHeight="1">
      <c r="B1" s="1"/>
    </row>
    <row r="2" spans="2:5" ht="20">
      <c r="B2" s="3" t="s">
        <v>0</v>
      </c>
    </row>
    <row r="4" spans="2:5" ht="20">
      <c r="B4" s="3" t="s">
        <v>189</v>
      </c>
    </row>
    <row r="6" spans="2:5" ht="20">
      <c r="B6" s="3" t="s">
        <v>2</v>
      </c>
    </row>
    <row r="8" spans="2:5" ht="20">
      <c r="B8" s="3" t="s">
        <v>210</v>
      </c>
    </row>
    <row r="10" spans="2:5">
      <c r="B10" s="2" t="s">
        <v>3</v>
      </c>
      <c r="C10" s="2" t="s">
        <v>4</v>
      </c>
      <c r="D10" s="2" t="s">
        <v>5</v>
      </c>
      <c r="E10" s="2" t="s">
        <v>6</v>
      </c>
    </row>
    <row r="11" spans="2:5">
      <c r="B11" s="2" t="s">
        <v>171</v>
      </c>
      <c r="C11" s="21">
        <v>3</v>
      </c>
      <c r="D11" s="22">
        <v>0.15</v>
      </c>
      <c r="E11" s="22">
        <v>10.714285714285714</v>
      </c>
    </row>
    <row r="12" spans="2:5">
      <c r="B12" s="2" t="s">
        <v>116</v>
      </c>
      <c r="C12" s="21">
        <v>2</v>
      </c>
      <c r="D12" s="22">
        <v>0.1</v>
      </c>
      <c r="E12" s="22">
        <v>7.1428571428571432</v>
      </c>
    </row>
    <row r="13" spans="2:5">
      <c r="B13" s="2" t="s">
        <v>119</v>
      </c>
      <c r="C13" s="21">
        <v>3</v>
      </c>
      <c r="D13" s="22">
        <v>0.15</v>
      </c>
      <c r="E13" s="22">
        <v>10.714285714285714</v>
      </c>
    </row>
    <row r="14" spans="2:5">
      <c r="B14" s="2" t="s">
        <v>121</v>
      </c>
      <c r="C14" s="21">
        <v>4</v>
      </c>
      <c r="D14" s="22">
        <v>0.2</v>
      </c>
      <c r="E14" s="22">
        <v>14.285714285714286</v>
      </c>
    </row>
    <row r="15" spans="2:5">
      <c r="B15" s="2" t="s">
        <v>122</v>
      </c>
      <c r="C15" s="21">
        <v>1</v>
      </c>
      <c r="D15" s="22">
        <v>0.05</v>
      </c>
      <c r="E15" s="22">
        <v>3.5714285714285716</v>
      </c>
    </row>
    <row r="16" spans="2:5">
      <c r="B16" s="2" t="s">
        <v>124</v>
      </c>
      <c r="C16" s="21">
        <v>4</v>
      </c>
      <c r="D16" s="22">
        <v>0.2</v>
      </c>
      <c r="E16" s="22">
        <v>14.285714285714286</v>
      </c>
    </row>
    <row r="17" spans="2:16">
      <c r="B17" s="2" t="s">
        <v>125</v>
      </c>
      <c r="C17" s="21">
        <v>2</v>
      </c>
      <c r="D17" s="22">
        <v>0.1</v>
      </c>
      <c r="E17" s="22">
        <v>7.1428571428571432</v>
      </c>
    </row>
    <row r="18" spans="2:16">
      <c r="B18" s="2" t="s">
        <v>129</v>
      </c>
      <c r="C18" s="21">
        <v>3</v>
      </c>
      <c r="D18" s="22">
        <v>0.15</v>
      </c>
      <c r="E18" s="22">
        <v>10.714285714285714</v>
      </c>
    </row>
    <row r="19" spans="2:16">
      <c r="B19" s="2" t="s">
        <v>130</v>
      </c>
      <c r="C19" s="21">
        <v>2</v>
      </c>
      <c r="D19" s="22">
        <v>0.1</v>
      </c>
      <c r="E19" s="22">
        <v>7.1428571428571432</v>
      </c>
    </row>
    <row r="20" spans="2:16">
      <c r="B20" s="2" t="s">
        <v>172</v>
      </c>
      <c r="C20" s="21">
        <v>1</v>
      </c>
      <c r="D20" s="22">
        <v>0.05</v>
      </c>
      <c r="E20" s="22">
        <v>3.5714285714285716</v>
      </c>
    </row>
    <row r="21" spans="2:16">
      <c r="B21" s="2" t="s">
        <v>139</v>
      </c>
      <c r="C21" s="21">
        <v>1</v>
      </c>
      <c r="D21" s="22">
        <v>0.05</v>
      </c>
      <c r="E21" s="22">
        <v>3.5714285714285716</v>
      </c>
    </row>
    <row r="22" spans="2:16">
      <c r="B22" s="2" t="s">
        <v>143</v>
      </c>
      <c r="C22" s="21">
        <v>1</v>
      </c>
      <c r="D22" s="22">
        <v>0.05</v>
      </c>
      <c r="E22" s="22">
        <v>3.5714285714285716</v>
      </c>
    </row>
    <row r="23" spans="2:16">
      <c r="B23" s="2" t="s">
        <v>173</v>
      </c>
      <c r="C23" s="21">
        <v>1</v>
      </c>
      <c r="D23" s="22">
        <v>0.05</v>
      </c>
      <c r="E23" s="22">
        <v>3.5714285714285716</v>
      </c>
    </row>
    <row r="24" spans="2:16">
      <c r="B24" s="2" t="s">
        <v>38</v>
      </c>
      <c r="C24" s="21">
        <v>28</v>
      </c>
      <c r="D24" s="22">
        <v>1.4</v>
      </c>
      <c r="E24" s="22">
        <v>100</v>
      </c>
    </row>
    <row r="25" spans="2:16">
      <c r="B25" s="2" t="s">
        <v>37</v>
      </c>
      <c r="C25" s="21">
        <v>1972</v>
      </c>
      <c r="D25" s="22">
        <v>98.6</v>
      </c>
      <c r="E25" s="22"/>
    </row>
    <row r="26" spans="2:16">
      <c r="B26" s="2" t="s">
        <v>9</v>
      </c>
      <c r="C26" s="23">
        <f>C25+C24</f>
        <v>2000</v>
      </c>
      <c r="D26" s="23">
        <f>D25+D24</f>
        <v>100</v>
      </c>
      <c r="E26" s="23">
        <f>E25+E24</f>
        <v>100</v>
      </c>
    </row>
    <row r="29" spans="2:16">
      <c r="B29" s="2" t="s">
        <v>3</v>
      </c>
      <c r="C29" s="2" t="s">
        <v>171</v>
      </c>
      <c r="D29" s="2" t="s">
        <v>116</v>
      </c>
      <c r="E29" s="2" t="s">
        <v>119</v>
      </c>
      <c r="F29" s="2" t="s">
        <v>121</v>
      </c>
      <c r="G29" s="2" t="s">
        <v>122</v>
      </c>
      <c r="H29" s="2" t="s">
        <v>124</v>
      </c>
      <c r="I29" s="2" t="s">
        <v>125</v>
      </c>
      <c r="J29" s="2" t="s">
        <v>129</v>
      </c>
      <c r="K29" s="2" t="s">
        <v>130</v>
      </c>
      <c r="L29" s="2" t="s">
        <v>172</v>
      </c>
      <c r="M29" s="2" t="s">
        <v>139</v>
      </c>
      <c r="N29" s="2" t="s">
        <v>143</v>
      </c>
      <c r="O29" s="2" t="s">
        <v>173</v>
      </c>
      <c r="P29" s="2" t="s">
        <v>9</v>
      </c>
    </row>
    <row r="30" spans="2:16">
      <c r="B30" s="2" t="s">
        <v>7</v>
      </c>
      <c r="C30" s="19">
        <v>0.1111111111111111</v>
      </c>
      <c r="D30" s="19">
        <v>0.1111111111111111</v>
      </c>
      <c r="E30" s="19">
        <v>0.22222222222222221</v>
      </c>
      <c r="F30" s="24"/>
      <c r="G30" s="24"/>
      <c r="H30" s="24">
        <v>0.22222222222222221</v>
      </c>
      <c r="I30" s="24">
        <v>0.1111111111111111</v>
      </c>
      <c r="J30" s="24">
        <v>0.1111111111111111</v>
      </c>
      <c r="K30" s="24"/>
      <c r="L30" s="24"/>
      <c r="M30" s="24"/>
      <c r="N30" s="24">
        <v>0.1111111111111111</v>
      </c>
      <c r="O30" s="24"/>
      <c r="P30" s="24">
        <v>1</v>
      </c>
    </row>
    <row r="31" spans="2:16">
      <c r="B31" s="2" t="s">
        <v>8</v>
      </c>
      <c r="C31" s="19">
        <v>0.10526315789473685</v>
      </c>
      <c r="D31" s="19">
        <v>5.2631578947368425E-2</v>
      </c>
      <c r="E31" s="19">
        <v>5.2631578947368425E-2</v>
      </c>
      <c r="F31" s="24">
        <v>0.2105263157894737</v>
      </c>
      <c r="G31" s="24">
        <v>5.2631578947368425E-2</v>
      </c>
      <c r="H31" s="24">
        <v>0.10526315789473685</v>
      </c>
      <c r="I31" s="24">
        <v>5.2631578947368425E-2</v>
      </c>
      <c r="J31" s="24">
        <v>0.10526315789473685</v>
      </c>
      <c r="K31" s="24">
        <v>0.10526315789473685</v>
      </c>
      <c r="L31" s="24">
        <v>5.2631578947368425E-2</v>
      </c>
      <c r="M31" s="24">
        <v>5.2631578947368425E-2</v>
      </c>
      <c r="N31" s="24"/>
      <c r="O31" s="24">
        <v>5.2631578947368425E-2</v>
      </c>
      <c r="P31" s="24">
        <v>1</v>
      </c>
    </row>
    <row r="32" spans="2:16">
      <c r="B32" s="2" t="s">
        <v>39</v>
      </c>
      <c r="C32" s="19">
        <v>0.10714285714285714</v>
      </c>
      <c r="D32" s="19">
        <v>7.1428571428571438E-2</v>
      </c>
      <c r="E32" s="19">
        <v>0.10714285714285714</v>
      </c>
      <c r="F32" s="24">
        <v>0.14285714285714288</v>
      </c>
      <c r="G32" s="24">
        <v>3.5714285714285719E-2</v>
      </c>
      <c r="H32" s="24">
        <v>0.14285714285714288</v>
      </c>
      <c r="I32" s="24">
        <v>7.1428571428571438E-2</v>
      </c>
      <c r="J32" s="24">
        <v>0.10714285714285714</v>
      </c>
      <c r="K32" s="24">
        <v>7.1428571428571438E-2</v>
      </c>
      <c r="L32" s="24">
        <v>3.5714285714285719E-2</v>
      </c>
      <c r="M32" s="24">
        <v>3.5714285714285719E-2</v>
      </c>
      <c r="N32" s="24">
        <v>3.5714285714285719E-2</v>
      </c>
      <c r="O32" s="24">
        <v>3.5714285714285719E-2</v>
      </c>
      <c r="P32" s="24">
        <v>1</v>
      </c>
    </row>
    <row r="35" spans="2:16">
      <c r="B35" s="2" t="s">
        <v>3</v>
      </c>
      <c r="C35" s="2" t="s">
        <v>171</v>
      </c>
      <c r="D35" s="2" t="s">
        <v>116</v>
      </c>
      <c r="E35" s="2" t="s">
        <v>119</v>
      </c>
      <c r="F35" s="2" t="s">
        <v>121</v>
      </c>
      <c r="G35" s="2" t="s">
        <v>122</v>
      </c>
      <c r="H35" s="2" t="s">
        <v>124</v>
      </c>
      <c r="I35" s="2" t="s">
        <v>125</v>
      </c>
      <c r="J35" s="2" t="s">
        <v>129</v>
      </c>
      <c r="K35" s="2" t="s">
        <v>130</v>
      </c>
      <c r="L35" s="2" t="s">
        <v>172</v>
      </c>
      <c r="M35" s="2" t="s">
        <v>139</v>
      </c>
      <c r="N35" s="2" t="s">
        <v>143</v>
      </c>
      <c r="O35" s="2" t="s">
        <v>173</v>
      </c>
      <c r="P35" s="2" t="s">
        <v>9</v>
      </c>
    </row>
    <row r="36" spans="2:16">
      <c r="B36" s="2" t="s">
        <v>10</v>
      </c>
      <c r="C36" s="19"/>
      <c r="D36" s="19"/>
      <c r="E36" s="19">
        <v>0.5</v>
      </c>
      <c r="F36" s="24"/>
      <c r="G36" s="24"/>
      <c r="H36" s="24">
        <v>0.5</v>
      </c>
      <c r="I36" s="24"/>
      <c r="J36" s="24"/>
      <c r="K36" s="24"/>
      <c r="L36" s="24"/>
      <c r="M36" s="24"/>
      <c r="N36" s="24"/>
      <c r="O36" s="24"/>
      <c r="P36" s="24">
        <v>1</v>
      </c>
    </row>
    <row r="37" spans="2:16">
      <c r="B37" s="2" t="s">
        <v>11</v>
      </c>
      <c r="C37" s="19"/>
      <c r="D37" s="19">
        <v>0.16666666666666669</v>
      </c>
      <c r="E37" s="19">
        <v>0.16666666666666669</v>
      </c>
      <c r="F37" s="24">
        <v>0.33333333333333337</v>
      </c>
      <c r="G37" s="24"/>
      <c r="H37" s="24">
        <v>0.16666666666666669</v>
      </c>
      <c r="I37" s="24">
        <v>0.16666666666666669</v>
      </c>
      <c r="J37" s="24"/>
      <c r="K37" s="24"/>
      <c r="L37" s="24"/>
      <c r="M37" s="24"/>
      <c r="N37" s="24"/>
      <c r="O37" s="24"/>
      <c r="P37" s="24">
        <v>1</v>
      </c>
    </row>
    <row r="38" spans="2:16">
      <c r="B38" s="2" t="s">
        <v>12</v>
      </c>
      <c r="C38" s="19">
        <v>0.28571428571428575</v>
      </c>
      <c r="D38" s="19"/>
      <c r="E38" s="19">
        <v>0.14285714285714288</v>
      </c>
      <c r="F38" s="24">
        <v>0.14285714285714288</v>
      </c>
      <c r="G38" s="24"/>
      <c r="H38" s="24"/>
      <c r="I38" s="24">
        <v>0.14285714285714288</v>
      </c>
      <c r="J38" s="24">
        <v>0.14285714285714288</v>
      </c>
      <c r="K38" s="24"/>
      <c r="L38" s="24"/>
      <c r="M38" s="24"/>
      <c r="N38" s="24">
        <v>0.14285714285714288</v>
      </c>
      <c r="O38" s="24"/>
      <c r="P38" s="24">
        <v>1</v>
      </c>
    </row>
    <row r="39" spans="2:16">
      <c r="B39" s="2" t="s">
        <v>13</v>
      </c>
      <c r="C39" s="19">
        <v>0.1111111111111111</v>
      </c>
      <c r="D39" s="19">
        <v>0.1111111111111111</v>
      </c>
      <c r="E39" s="19"/>
      <c r="F39" s="24">
        <v>0.1111111111111111</v>
      </c>
      <c r="G39" s="24">
        <v>0.1111111111111111</v>
      </c>
      <c r="H39" s="24">
        <v>0.22222222222222221</v>
      </c>
      <c r="I39" s="24"/>
      <c r="J39" s="24"/>
      <c r="K39" s="24"/>
      <c r="L39" s="24">
        <v>0.1111111111111111</v>
      </c>
      <c r="M39" s="24">
        <v>0.1111111111111111</v>
      </c>
      <c r="N39" s="24"/>
      <c r="O39" s="24">
        <v>0.1111111111111111</v>
      </c>
      <c r="P39" s="24">
        <v>1</v>
      </c>
    </row>
    <row r="40" spans="2:16">
      <c r="B40" s="2" t="s">
        <v>14</v>
      </c>
      <c r="C40" s="19"/>
      <c r="D40" s="19"/>
      <c r="E40" s="19"/>
      <c r="F40" s="24"/>
      <c r="G40" s="24"/>
      <c r="H40" s="24"/>
      <c r="I40" s="24"/>
      <c r="J40" s="24">
        <v>0.5</v>
      </c>
      <c r="K40" s="24">
        <v>0.5</v>
      </c>
      <c r="L40" s="24"/>
      <c r="M40" s="24"/>
      <c r="N40" s="24"/>
      <c r="O40" s="24"/>
      <c r="P40" s="24">
        <v>1</v>
      </c>
    </row>
    <row r="41" spans="2:16">
      <c r="B41" s="2" t="s">
        <v>15</v>
      </c>
      <c r="C41" s="19">
        <v>0.10714285714285714</v>
      </c>
      <c r="D41" s="19">
        <v>7.1428571428571438E-2</v>
      </c>
      <c r="E41" s="19">
        <v>0.10714285714285714</v>
      </c>
      <c r="F41" s="24">
        <v>0.14285714285714288</v>
      </c>
      <c r="G41" s="24">
        <v>3.5714285714285719E-2</v>
      </c>
      <c r="H41" s="24">
        <v>0.14285714285714288</v>
      </c>
      <c r="I41" s="24">
        <v>7.1428571428571438E-2</v>
      </c>
      <c r="J41" s="24">
        <v>0.10714285714285714</v>
      </c>
      <c r="K41" s="24">
        <v>7.1428571428571438E-2</v>
      </c>
      <c r="L41" s="24">
        <v>3.5714285714285719E-2</v>
      </c>
      <c r="M41" s="24">
        <v>3.5714285714285719E-2</v>
      </c>
      <c r="N41" s="24">
        <v>3.5714285714285719E-2</v>
      </c>
      <c r="O41" s="24">
        <v>3.5714285714285719E-2</v>
      </c>
      <c r="P41" s="24">
        <v>1</v>
      </c>
    </row>
    <row r="42" spans="2:16">
      <c r="B42" s="2" t="s">
        <v>39</v>
      </c>
      <c r="C42" s="19"/>
      <c r="D42" s="19"/>
      <c r="E42" s="19"/>
      <c r="F42" s="24"/>
      <c r="G42" s="24"/>
      <c r="H42" s="24"/>
      <c r="I42" s="24"/>
      <c r="J42" s="24"/>
      <c r="K42" s="24"/>
      <c r="L42" s="24"/>
      <c r="M42" s="24"/>
      <c r="N42" s="24"/>
      <c r="O42" s="24"/>
      <c r="P42" s="24"/>
    </row>
    <row r="45" spans="2:16">
      <c r="B45" s="2" t="s">
        <v>3</v>
      </c>
      <c r="C45" s="2" t="s">
        <v>171</v>
      </c>
      <c r="D45" s="2" t="s">
        <v>116</v>
      </c>
      <c r="E45" s="2" t="s">
        <v>119</v>
      </c>
      <c r="F45" s="2" t="s">
        <v>121</v>
      </c>
      <c r="G45" s="2" t="s">
        <v>122</v>
      </c>
      <c r="H45" s="2" t="s">
        <v>124</v>
      </c>
      <c r="I45" s="2" t="s">
        <v>125</v>
      </c>
      <c r="J45" s="2" t="s">
        <v>129</v>
      </c>
      <c r="K45" s="2" t="s">
        <v>130</v>
      </c>
      <c r="L45" s="2" t="s">
        <v>172</v>
      </c>
      <c r="M45" s="2" t="s">
        <v>139</v>
      </c>
      <c r="N45" s="2" t="s">
        <v>143</v>
      </c>
      <c r="O45" s="2" t="s">
        <v>173</v>
      </c>
      <c r="P45" s="2" t="s">
        <v>9</v>
      </c>
    </row>
    <row r="46" spans="2:16">
      <c r="B46" s="2" t="s">
        <v>16</v>
      </c>
      <c r="C46" s="19"/>
      <c r="D46" s="19"/>
      <c r="E46" s="19"/>
      <c r="F46" s="24"/>
      <c r="G46" s="24"/>
      <c r="H46" s="24">
        <v>0.5</v>
      </c>
      <c r="I46" s="24"/>
      <c r="J46" s="24">
        <v>0.5</v>
      </c>
      <c r="K46" s="24"/>
      <c r="L46" s="24"/>
      <c r="M46" s="24"/>
      <c r="N46" s="24"/>
      <c r="O46" s="24"/>
      <c r="P46" s="24">
        <v>1</v>
      </c>
    </row>
    <row r="47" spans="2:16">
      <c r="B47" s="2" t="s">
        <v>17</v>
      </c>
      <c r="C47" s="19"/>
      <c r="D47" s="19">
        <v>1</v>
      </c>
      <c r="E47" s="19"/>
      <c r="F47" s="24"/>
      <c r="G47" s="24"/>
      <c r="H47" s="24"/>
      <c r="I47" s="24"/>
      <c r="J47" s="24"/>
      <c r="K47" s="24"/>
      <c r="L47" s="24"/>
      <c r="M47" s="24"/>
      <c r="N47" s="24"/>
      <c r="O47" s="24"/>
      <c r="P47" s="24">
        <v>1</v>
      </c>
    </row>
    <row r="48" spans="2:16">
      <c r="B48" s="2" t="s">
        <v>18</v>
      </c>
      <c r="C48" s="19"/>
      <c r="D48" s="19"/>
      <c r="E48" s="19"/>
      <c r="F48" s="24">
        <v>1</v>
      </c>
      <c r="G48" s="24"/>
      <c r="H48" s="24"/>
      <c r="I48" s="24"/>
      <c r="J48" s="24"/>
      <c r="K48" s="24"/>
      <c r="L48" s="24"/>
      <c r="M48" s="24"/>
      <c r="N48" s="24"/>
      <c r="O48" s="24"/>
      <c r="P48" s="24">
        <v>1</v>
      </c>
    </row>
    <row r="49" spans="2:16">
      <c r="B49" s="2" t="s">
        <v>19</v>
      </c>
      <c r="C49" s="19">
        <v>0.5</v>
      </c>
      <c r="D49" s="19"/>
      <c r="E49" s="19"/>
      <c r="F49" s="24"/>
      <c r="G49" s="24"/>
      <c r="H49" s="24">
        <v>0.5</v>
      </c>
      <c r="I49" s="24"/>
      <c r="J49" s="24"/>
      <c r="K49" s="24"/>
      <c r="L49" s="24"/>
      <c r="M49" s="24"/>
      <c r="N49" s="24"/>
      <c r="O49" s="24"/>
      <c r="P49" s="24">
        <v>1</v>
      </c>
    </row>
    <row r="50" spans="2:16">
      <c r="B50" s="2" t="s">
        <v>20</v>
      </c>
      <c r="C50" s="19"/>
      <c r="D50" s="19"/>
      <c r="E50" s="19">
        <v>0.33333333333333337</v>
      </c>
      <c r="F50" s="24"/>
      <c r="G50" s="24"/>
      <c r="H50" s="24">
        <v>0.33333333333333337</v>
      </c>
      <c r="I50" s="24"/>
      <c r="J50" s="24"/>
      <c r="K50" s="24"/>
      <c r="L50" s="24"/>
      <c r="M50" s="24"/>
      <c r="N50" s="24"/>
      <c r="O50" s="24">
        <v>0.33333333333333337</v>
      </c>
      <c r="P50" s="24">
        <v>1</v>
      </c>
    </row>
    <row r="51" spans="2:16">
      <c r="B51" s="2" t="s">
        <v>23</v>
      </c>
      <c r="C51" s="19"/>
      <c r="D51" s="19">
        <v>0.25</v>
      </c>
      <c r="E51" s="19"/>
      <c r="F51" s="24">
        <v>0.25</v>
      </c>
      <c r="G51" s="24"/>
      <c r="H51" s="24"/>
      <c r="I51" s="24"/>
      <c r="J51" s="24"/>
      <c r="K51" s="24">
        <v>0.25</v>
      </c>
      <c r="L51" s="24"/>
      <c r="M51" s="24"/>
      <c r="N51" s="24">
        <v>0.25</v>
      </c>
      <c r="O51" s="24"/>
      <c r="P51" s="24">
        <v>1</v>
      </c>
    </row>
    <row r="52" spans="2:16">
      <c r="B52" s="2" t="s">
        <v>24</v>
      </c>
      <c r="C52" s="19">
        <v>1</v>
      </c>
      <c r="D52" s="19"/>
      <c r="E52" s="19"/>
      <c r="F52" s="24"/>
      <c r="G52" s="24"/>
      <c r="H52" s="24"/>
      <c r="I52" s="24"/>
      <c r="J52" s="24"/>
      <c r="K52" s="24"/>
      <c r="L52" s="24"/>
      <c r="M52" s="24"/>
      <c r="N52" s="24"/>
      <c r="O52" s="24"/>
      <c r="P52" s="24">
        <v>1</v>
      </c>
    </row>
    <row r="53" spans="2:16">
      <c r="B53" s="2" t="s">
        <v>25</v>
      </c>
      <c r="C53" s="19"/>
      <c r="D53" s="19"/>
      <c r="E53" s="19">
        <v>0.5</v>
      </c>
      <c r="F53" s="24"/>
      <c r="G53" s="24"/>
      <c r="H53" s="24"/>
      <c r="I53" s="24"/>
      <c r="J53" s="24">
        <v>0.5</v>
      </c>
      <c r="K53" s="24"/>
      <c r="L53" s="24"/>
      <c r="M53" s="24"/>
      <c r="N53" s="24"/>
      <c r="O53" s="24"/>
      <c r="P53" s="24">
        <v>1</v>
      </c>
    </row>
    <row r="54" spans="2:16">
      <c r="B54" s="2" t="s">
        <v>26</v>
      </c>
      <c r="C54" s="19"/>
      <c r="D54" s="19"/>
      <c r="E54" s="19"/>
      <c r="F54" s="24">
        <v>0.5</v>
      </c>
      <c r="G54" s="24"/>
      <c r="H54" s="24"/>
      <c r="I54" s="24"/>
      <c r="J54" s="24"/>
      <c r="K54" s="24"/>
      <c r="L54" s="24"/>
      <c r="M54" s="24">
        <v>0.5</v>
      </c>
      <c r="N54" s="24"/>
      <c r="O54" s="24"/>
      <c r="P54" s="24">
        <v>1</v>
      </c>
    </row>
    <row r="55" spans="2:16">
      <c r="B55" s="2" t="s">
        <v>27</v>
      </c>
      <c r="C55" s="19">
        <v>0.1111111111111111</v>
      </c>
      <c r="D55" s="19"/>
      <c r="E55" s="19">
        <v>0.1111111111111111</v>
      </c>
      <c r="F55" s="24">
        <v>0.1111111111111111</v>
      </c>
      <c r="G55" s="24">
        <v>0.1111111111111111</v>
      </c>
      <c r="H55" s="24">
        <v>0.1111111111111111</v>
      </c>
      <c r="I55" s="24">
        <v>0.22222222222222221</v>
      </c>
      <c r="J55" s="24">
        <v>0.1111111111111111</v>
      </c>
      <c r="K55" s="24">
        <v>0.1111111111111111</v>
      </c>
      <c r="L55" s="24"/>
      <c r="M55" s="24"/>
      <c r="N55" s="24"/>
      <c r="O55" s="24"/>
      <c r="P55" s="24">
        <v>1</v>
      </c>
    </row>
    <row r="56" spans="2:16">
      <c r="B56" s="2" t="s">
        <v>28</v>
      </c>
      <c r="C56" s="19"/>
      <c r="D56" s="19"/>
      <c r="E56" s="19"/>
      <c r="F56" s="24"/>
      <c r="G56" s="24"/>
      <c r="H56" s="24"/>
      <c r="I56" s="24"/>
      <c r="J56" s="24"/>
      <c r="K56" s="24"/>
      <c r="L56" s="24">
        <v>1</v>
      </c>
      <c r="M56" s="24"/>
      <c r="N56" s="24"/>
      <c r="O56" s="24"/>
      <c r="P56" s="24">
        <v>1</v>
      </c>
    </row>
    <row r="57" spans="2:16">
      <c r="B57" s="2" t="s">
        <v>39</v>
      </c>
      <c r="C57" s="19">
        <v>0.10714285714285714</v>
      </c>
      <c r="D57" s="19">
        <v>7.1428571428571438E-2</v>
      </c>
      <c r="E57" s="19">
        <v>0.10714285714285714</v>
      </c>
      <c r="F57" s="24">
        <v>0.14285714285714288</v>
      </c>
      <c r="G57" s="24">
        <v>3.5714285714285719E-2</v>
      </c>
      <c r="H57" s="24">
        <v>0.14285714285714288</v>
      </c>
      <c r="I57" s="24">
        <v>7.1428571428571438E-2</v>
      </c>
      <c r="J57" s="24">
        <v>0.10714285714285714</v>
      </c>
      <c r="K57" s="24">
        <v>7.1428571428571438E-2</v>
      </c>
      <c r="L57" s="24">
        <v>3.5714285714285719E-2</v>
      </c>
      <c r="M57" s="24">
        <v>3.5714285714285719E-2</v>
      </c>
      <c r="N57" s="24">
        <v>3.5714285714285719E-2</v>
      </c>
      <c r="O57" s="24">
        <v>3.5714285714285719E-2</v>
      </c>
      <c r="P57" s="24">
        <v>1</v>
      </c>
    </row>
    <row r="60" spans="2:16">
      <c r="B60" s="2" t="s">
        <v>3</v>
      </c>
      <c r="C60" s="2" t="s">
        <v>171</v>
      </c>
      <c r="D60" s="2" t="s">
        <v>116</v>
      </c>
      <c r="E60" s="2" t="s">
        <v>119</v>
      </c>
      <c r="F60" s="2" t="s">
        <v>121</v>
      </c>
      <c r="G60" s="2" t="s">
        <v>122</v>
      </c>
      <c r="H60" s="2" t="s">
        <v>124</v>
      </c>
      <c r="I60" s="2" t="s">
        <v>125</v>
      </c>
      <c r="J60" s="2" t="s">
        <v>129</v>
      </c>
      <c r="K60" s="2" t="s">
        <v>130</v>
      </c>
      <c r="L60" s="2" t="s">
        <v>172</v>
      </c>
      <c r="M60" s="2" t="s">
        <v>139</v>
      </c>
      <c r="N60" s="2" t="s">
        <v>143</v>
      </c>
      <c r="O60" s="2" t="s">
        <v>173</v>
      </c>
      <c r="P60" s="2" t="s">
        <v>9</v>
      </c>
    </row>
    <row r="61" spans="2:16">
      <c r="B61" s="2" t="s">
        <v>40</v>
      </c>
      <c r="C61" s="19"/>
      <c r="D61" s="19"/>
      <c r="E61" s="19"/>
      <c r="F61" s="24"/>
      <c r="G61" s="24"/>
      <c r="H61" s="24">
        <v>0.5</v>
      </c>
      <c r="I61" s="24"/>
      <c r="J61" s="24">
        <v>0.5</v>
      </c>
      <c r="K61" s="24"/>
      <c r="L61" s="24"/>
      <c r="M61" s="24"/>
      <c r="N61" s="24"/>
      <c r="O61" s="24"/>
      <c r="P61" s="24">
        <v>1</v>
      </c>
    </row>
    <row r="62" spans="2:16">
      <c r="B62" s="2" t="s">
        <v>41</v>
      </c>
      <c r="C62" s="19">
        <v>0.5</v>
      </c>
      <c r="D62" s="19"/>
      <c r="E62" s="19"/>
      <c r="F62" s="24"/>
      <c r="G62" s="24"/>
      <c r="H62" s="24"/>
      <c r="I62" s="24">
        <v>0.5</v>
      </c>
      <c r="J62" s="24"/>
      <c r="K62" s="24"/>
      <c r="L62" s="24"/>
      <c r="M62" s="24"/>
      <c r="N62" s="24"/>
      <c r="O62" s="24"/>
      <c r="P62" s="24">
        <v>1</v>
      </c>
    </row>
    <row r="63" spans="2:16">
      <c r="B63" s="2" t="s">
        <v>42</v>
      </c>
      <c r="C63" s="19">
        <v>0.14285714285714288</v>
      </c>
      <c r="D63" s="19">
        <v>0.28571428571428575</v>
      </c>
      <c r="E63" s="19">
        <v>0.14285714285714288</v>
      </c>
      <c r="F63" s="24"/>
      <c r="G63" s="24"/>
      <c r="H63" s="24">
        <v>0.28571428571428575</v>
      </c>
      <c r="I63" s="24"/>
      <c r="J63" s="24"/>
      <c r="K63" s="24"/>
      <c r="L63" s="24">
        <v>0.14285714285714288</v>
      </c>
      <c r="M63" s="24"/>
      <c r="N63" s="24"/>
      <c r="O63" s="24"/>
      <c r="P63" s="24">
        <v>1</v>
      </c>
    </row>
    <row r="64" spans="2:16">
      <c r="B64" s="2" t="s">
        <v>238</v>
      </c>
      <c r="C64" s="19"/>
      <c r="D64" s="19"/>
      <c r="E64" s="19"/>
      <c r="F64" s="24">
        <v>0.5</v>
      </c>
      <c r="G64" s="24"/>
      <c r="H64" s="24"/>
      <c r="I64" s="24"/>
      <c r="J64" s="24"/>
      <c r="K64" s="24">
        <v>0.5</v>
      </c>
      <c r="L64" s="24"/>
      <c r="M64" s="24"/>
      <c r="N64" s="24"/>
      <c r="O64" s="24"/>
      <c r="P64" s="24">
        <v>1</v>
      </c>
    </row>
    <row r="65" spans="2:16">
      <c r="B65" s="2" t="s">
        <v>43</v>
      </c>
      <c r="C65" s="19">
        <v>0.1</v>
      </c>
      <c r="D65" s="19"/>
      <c r="E65" s="19">
        <v>0.2</v>
      </c>
      <c r="F65" s="24">
        <v>0.3</v>
      </c>
      <c r="G65" s="24"/>
      <c r="H65" s="24"/>
      <c r="I65" s="24"/>
      <c r="J65" s="24">
        <v>0.1</v>
      </c>
      <c r="K65" s="24">
        <v>0.1</v>
      </c>
      <c r="L65" s="24"/>
      <c r="M65" s="24">
        <v>0.1</v>
      </c>
      <c r="N65" s="24">
        <v>0.1</v>
      </c>
      <c r="O65" s="24"/>
      <c r="P65" s="24">
        <v>1</v>
      </c>
    </row>
    <row r="66" spans="2:16">
      <c r="B66" s="2" t="s">
        <v>44</v>
      </c>
      <c r="C66" s="19"/>
      <c r="D66" s="19"/>
      <c r="E66" s="19"/>
      <c r="F66" s="24"/>
      <c r="G66" s="24">
        <v>0.2</v>
      </c>
      <c r="H66" s="24">
        <v>0.2</v>
      </c>
      <c r="I66" s="24">
        <v>0.2</v>
      </c>
      <c r="J66" s="24">
        <v>0.2</v>
      </c>
      <c r="K66" s="24"/>
      <c r="L66" s="24"/>
      <c r="M66" s="24"/>
      <c r="N66" s="24"/>
      <c r="O66" s="24">
        <v>0.2</v>
      </c>
      <c r="P66" s="24">
        <v>1</v>
      </c>
    </row>
    <row r="67" spans="2:16">
      <c r="B67" s="2" t="s">
        <v>9</v>
      </c>
      <c r="C67" s="19">
        <v>0.10714285714285714</v>
      </c>
      <c r="D67" s="19">
        <v>7.1428571428571438E-2</v>
      </c>
      <c r="E67" s="19">
        <v>0.10714285714285714</v>
      </c>
      <c r="F67" s="24">
        <v>0.14285714285714288</v>
      </c>
      <c r="G67" s="24">
        <v>3.5714285714285719E-2</v>
      </c>
      <c r="H67" s="24">
        <v>0.14285714285714288</v>
      </c>
      <c r="I67" s="24">
        <v>7.1428571428571438E-2</v>
      </c>
      <c r="J67" s="24">
        <v>0.10714285714285714</v>
      </c>
      <c r="K67" s="24">
        <v>7.1428571428571438E-2</v>
      </c>
      <c r="L67" s="24">
        <v>3.5714285714285719E-2</v>
      </c>
      <c r="M67" s="24">
        <v>3.5714285714285719E-2</v>
      </c>
      <c r="N67" s="24">
        <v>3.5714285714285719E-2</v>
      </c>
      <c r="O67" s="24">
        <v>3.5714285714285719E-2</v>
      </c>
      <c r="P67" s="24">
        <v>1</v>
      </c>
    </row>
    <row r="69" spans="2:16">
      <c r="B69" s="6"/>
    </row>
    <row r="70" spans="2:16">
      <c r="B70" s="2" t="s">
        <v>3</v>
      </c>
      <c r="C70" s="2" t="s">
        <v>171</v>
      </c>
      <c r="D70" s="2" t="s">
        <v>116</v>
      </c>
      <c r="E70" s="2" t="s">
        <v>119</v>
      </c>
      <c r="F70" s="2" t="s">
        <v>121</v>
      </c>
      <c r="G70" s="2" t="s">
        <v>122</v>
      </c>
      <c r="H70" s="2" t="s">
        <v>124</v>
      </c>
      <c r="I70" s="2" t="s">
        <v>125</v>
      </c>
      <c r="J70" s="2" t="s">
        <v>129</v>
      </c>
      <c r="K70" s="2" t="s">
        <v>130</v>
      </c>
      <c r="L70" s="2" t="s">
        <v>172</v>
      </c>
      <c r="M70" s="2" t="s">
        <v>139</v>
      </c>
      <c r="N70" s="2" t="s">
        <v>143</v>
      </c>
      <c r="O70" s="2" t="s">
        <v>173</v>
      </c>
      <c r="P70" s="2" t="s">
        <v>9</v>
      </c>
    </row>
    <row r="71" spans="2:16">
      <c r="B71" s="2" t="s">
        <v>45</v>
      </c>
      <c r="C71" s="19"/>
      <c r="D71" s="19"/>
      <c r="E71" s="19"/>
      <c r="F71" s="24"/>
      <c r="G71" s="24"/>
      <c r="H71" s="24"/>
      <c r="I71" s="24"/>
      <c r="J71" s="24"/>
      <c r="K71" s="24"/>
      <c r="L71" s="24"/>
      <c r="M71" s="24"/>
      <c r="N71" s="24"/>
      <c r="O71" s="24"/>
      <c r="P71" s="24"/>
    </row>
    <row r="72" spans="2:16">
      <c r="B72" s="2" t="s">
        <v>46</v>
      </c>
      <c r="C72" s="19">
        <v>0.1</v>
      </c>
      <c r="D72" s="19">
        <v>0.1</v>
      </c>
      <c r="E72" s="19">
        <v>0.15</v>
      </c>
      <c r="F72" s="24">
        <v>0.1</v>
      </c>
      <c r="G72" s="24">
        <v>0.05</v>
      </c>
      <c r="H72" s="24">
        <v>0.1</v>
      </c>
      <c r="I72" s="24">
        <v>0.1</v>
      </c>
      <c r="J72" s="24">
        <v>0.1</v>
      </c>
      <c r="K72" s="24">
        <v>0.05</v>
      </c>
      <c r="L72" s="24">
        <v>0.05</v>
      </c>
      <c r="M72" s="24"/>
      <c r="N72" s="24">
        <v>0.05</v>
      </c>
      <c r="O72" s="24">
        <v>0.05</v>
      </c>
      <c r="P72" s="24">
        <v>1</v>
      </c>
    </row>
    <row r="73" spans="2:16">
      <c r="B73" s="2" t="s">
        <v>47</v>
      </c>
      <c r="C73" s="19"/>
      <c r="D73" s="19"/>
      <c r="E73" s="19"/>
      <c r="F73" s="24"/>
      <c r="G73" s="24"/>
      <c r="H73" s="24"/>
      <c r="I73" s="24"/>
      <c r="J73" s="24">
        <v>0.5</v>
      </c>
      <c r="K73" s="24">
        <v>0.5</v>
      </c>
      <c r="L73" s="24"/>
      <c r="M73" s="24"/>
      <c r="N73" s="24"/>
      <c r="O73" s="24"/>
      <c r="P73" s="24">
        <v>1</v>
      </c>
    </row>
    <row r="74" spans="2:16">
      <c r="B74" s="2" t="s">
        <v>48</v>
      </c>
      <c r="C74" s="19">
        <v>0.16666666666666669</v>
      </c>
      <c r="D74" s="19"/>
      <c r="E74" s="19"/>
      <c r="F74" s="24">
        <v>0.33333333333333337</v>
      </c>
      <c r="G74" s="24"/>
      <c r="H74" s="24">
        <v>0.33333333333333337</v>
      </c>
      <c r="I74" s="24"/>
      <c r="J74" s="24"/>
      <c r="K74" s="24"/>
      <c r="L74" s="24"/>
      <c r="M74" s="24">
        <v>0.16666666666666669</v>
      </c>
      <c r="N74" s="24"/>
      <c r="O74" s="24"/>
      <c r="P74" s="24">
        <v>1</v>
      </c>
    </row>
    <row r="75" spans="2:16">
      <c r="B75" s="2" t="s">
        <v>9</v>
      </c>
      <c r="C75" s="19">
        <v>0.10714285714285714</v>
      </c>
      <c r="D75" s="19">
        <v>7.1428571428571438E-2</v>
      </c>
      <c r="E75" s="19">
        <v>0.10714285714285714</v>
      </c>
      <c r="F75" s="24">
        <v>0.14285714285714288</v>
      </c>
      <c r="G75" s="24">
        <v>3.5714285714285719E-2</v>
      </c>
      <c r="H75" s="24">
        <v>0.14285714285714288</v>
      </c>
      <c r="I75" s="24">
        <v>7.1428571428571438E-2</v>
      </c>
      <c r="J75" s="24">
        <v>0.10714285714285714</v>
      </c>
      <c r="K75" s="24">
        <v>7.1428571428571438E-2</v>
      </c>
      <c r="L75" s="24">
        <v>3.5714285714285719E-2</v>
      </c>
      <c r="M75" s="24">
        <v>3.5714285714285719E-2</v>
      </c>
      <c r="N75" s="24">
        <v>3.5714285714285719E-2</v>
      </c>
      <c r="O75" s="24">
        <v>3.5714285714285719E-2</v>
      </c>
      <c r="P75" s="24">
        <v>1</v>
      </c>
    </row>
    <row r="77" spans="2:16">
      <c r="B77" s="6" t="s">
        <v>34</v>
      </c>
    </row>
  </sheetData>
  <hyperlinks>
    <hyperlink ref="B77" location="Περιεχόμενα!A1" display="Πίσω στα περιεχόμενα" xr:uid="{B4F099C3-BC33-BF43-B714-C935FEE02F02}"/>
  </hyperlinks>
  <pageMargins left="0.7" right="0.7" top="0.75" bottom="0.75" header="0.3" footer="0.3"/>
  <drawing r:id="rId1"/>
  <tableParts count="6">
    <tablePart r:id="rId2"/>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23105-9DCB-1E4F-ACE1-6E05F019069F}">
  <dimension ref="B1:B31"/>
  <sheetViews>
    <sheetView showGridLines="0" workbookViewId="0">
      <selection activeCell="E35" sqref="E35"/>
    </sheetView>
  </sheetViews>
  <sheetFormatPr baseColWidth="10" defaultColWidth="11" defaultRowHeight="15"/>
  <cols>
    <col min="1" max="16384" width="11" style="2"/>
  </cols>
  <sheetData>
    <row r="1" spans="2:2" ht="97" customHeight="1">
      <c r="B1" s="1"/>
    </row>
    <row r="2" spans="2:2" ht="20">
      <c r="B2" s="3" t="s">
        <v>0</v>
      </c>
    </row>
    <row r="4" spans="2:2" ht="20">
      <c r="B4" s="3" t="s">
        <v>189</v>
      </c>
    </row>
    <row r="6" spans="2:2">
      <c r="B6" s="4" t="s">
        <v>1</v>
      </c>
    </row>
    <row r="8" spans="2:2">
      <c r="B8" s="5" t="s">
        <v>190</v>
      </c>
    </row>
    <row r="9" spans="2:2">
      <c r="B9" s="4" t="s">
        <v>191</v>
      </c>
    </row>
    <row r="10" spans="2:2">
      <c r="B10" s="6" t="s">
        <v>192</v>
      </c>
    </row>
    <row r="11" spans="2:2">
      <c r="B11" s="6" t="s">
        <v>193</v>
      </c>
    </row>
    <row r="12" spans="2:2">
      <c r="B12" s="6" t="s">
        <v>194</v>
      </c>
    </row>
    <row r="13" spans="2:2">
      <c r="B13" s="4" t="s">
        <v>195</v>
      </c>
    </row>
    <row r="14" spans="2:2">
      <c r="B14" s="6" t="s">
        <v>196</v>
      </c>
    </row>
    <row r="15" spans="2:2">
      <c r="B15" s="6" t="s">
        <v>197</v>
      </c>
    </row>
    <row r="16" spans="2:2">
      <c r="B16" s="6" t="s">
        <v>198</v>
      </c>
    </row>
    <row r="17" spans="2:2">
      <c r="B17" s="6" t="s">
        <v>199</v>
      </c>
    </row>
    <row r="18" spans="2:2">
      <c r="B18" s="4" t="s">
        <v>200</v>
      </c>
    </row>
    <row r="19" spans="2:2">
      <c r="B19" s="6" t="s">
        <v>201</v>
      </c>
    </row>
    <row r="20" spans="2:2">
      <c r="B20" s="6" t="s">
        <v>202</v>
      </c>
    </row>
    <row r="21" spans="2:2">
      <c r="B21" s="6" t="s">
        <v>203</v>
      </c>
    </row>
    <row r="22" spans="2:2">
      <c r="B22" s="6" t="s">
        <v>204</v>
      </c>
    </row>
    <row r="23" spans="2:2">
      <c r="B23" s="6" t="s">
        <v>205</v>
      </c>
    </row>
    <row r="24" spans="2:2">
      <c r="B24" s="6" t="s">
        <v>206</v>
      </c>
    </row>
    <row r="25" spans="2:2">
      <c r="B25" s="4" t="s">
        <v>207</v>
      </c>
    </row>
    <row r="26" spans="2:2">
      <c r="B26" s="6" t="s">
        <v>208</v>
      </c>
    </row>
    <row r="27" spans="2:2">
      <c r="B27" s="6" t="s">
        <v>209</v>
      </c>
    </row>
    <row r="28" spans="2:2">
      <c r="B28" s="6" t="s">
        <v>210</v>
      </c>
    </row>
    <row r="29" spans="2:2">
      <c r="B29" s="7" t="s">
        <v>225</v>
      </c>
    </row>
    <row r="30" spans="2:2">
      <c r="B30" s="6" t="s">
        <v>177</v>
      </c>
    </row>
    <row r="31" spans="2:2">
      <c r="B31" s="6" t="s">
        <v>226</v>
      </c>
    </row>
  </sheetData>
  <hyperlinks>
    <hyperlink ref="B10" location="'2.1'!A1" display="2.1 Γνωρίζετε τον όρο «Οργανισμοί της Κοινωνίας των Πολιτών»;" xr:uid="{A84F54AE-D932-944F-B901-324C2D2A8228}"/>
    <hyperlink ref="B11" location="'2.2'!A1" display="2.2 Μπορείτε να μας αναφέρετε οργανισμούς της Κοινωνίας των Πολιτών ή μη κυβερνητικές οργανώσεις (ΜΚΟ) που γνωρίζετε;" xr:uid="{15712E65-B00E-324E-AA84-5DA23043DB21}"/>
    <hyperlink ref="B12" location="'2.3'!A1" display="2.3 Ποιους από τους παρακάτω οργανισμούς γνωρίζετε;" xr:uid="{49BA2C3D-9BCD-4F48-B057-EA3065BECC1F}"/>
    <hyperlink ref="B14" location="'3.1'!A1" display="3.1 Έχετε συμμετάσχει το τελευταίο δωδεκάμηνο σε εθελοντικές δράσεις οργανώσεων ή σε άτυπες εθελοντικές πρωτοβουλίες (μόνος/η σας ή με παρέα - όπως καθαρισμός παραλίας, φύτευση δέντρων, κατάσβεση πυρκαγιάς κλπ.);" xr:uid="{95B2C807-8C4F-1044-BCD5-7BBF03497BEC}"/>
    <hyperlink ref="B15" location="'3.2'!A1" display="3.2 Πόσες ώρες αφιερώνετε σε  εθελοντικές δράσεις κατά μέσο όρο τον χρόνο;" xr:uid="{22397A3C-89D4-FF42-B351-25EFEF0C7124}"/>
    <hyperlink ref="B16" location="'3.3'!A1" display="3.3 Ποιοι είναι οι βασικοί λόγοι που σας κάνουν να συμμετέχετέ σε εθελοντικές δράσεις;" xr:uid="{A0D6B110-A1FD-DC47-ADBD-A7640E69054A}"/>
    <hyperlink ref="B17" location="'3.4'!A1" display="3.4 Ποιοι είναι οι βασικοί λόγοι που σας αποτρέπουν από τη συμμετοχή σε εθελοντικές δράσεις;" xr:uid="{05E8A67D-17BE-5448-8D0A-6F23EA746D74}"/>
    <hyperlink ref="B19" location="'4.1'!A1" display="4.1 Έχετε ενισχύσει οικονομικά κάποιο οργανισμό με κοινωνική δράση το τελευταίο δωδεκάμηνο;" xr:uid="{3A691218-015E-E34B-9286-8B8D96E51936}"/>
    <hyperlink ref="B20" location="'4.2'!A1" display="4.2 Με ποιο τρόπο ενισχύσατε οικονομικά;" xr:uid="{1F27C902-1AC2-6D4A-BFE0-BB8E540B9FDB}"/>
    <hyperlink ref="B21" location="'4.3'!A1" display="4.3 Με τι συχνότητα;" xr:uid="{D8FEC580-565F-BF4D-BBAB-A67D049FAEE8}"/>
    <hyperlink ref="B22" location="'4.4'!A1" display="4.4 Ποιο είναι το συνολικό ποσό στήριξης που καταβάλατε το τελευταίο χρόνο;" xr:uid="{59799EEC-396F-8C40-8B82-0CD7469D0047}"/>
    <hyperlink ref="B23" location="'4.5'!A1" display="4.5 Ποιοι είναι οι βασικοί λόγοι που σας κάνουν να προσφέρετε οικονομική στήριξη στις οργανώσεις;" xr:uid="{AA9BEFB6-9687-2A41-AD79-10D3683B8246}"/>
    <hyperlink ref="B24" location="'4.6'!A1" display="4.6 Ποιοι είναι οι βασικοί λόγοι που σας αποθαρρύνουν από το να στηρίζετε οικονομικά οργανώσεις της Κοινωνίας των Πολιτών;" xr:uid="{DF4139E7-5131-5B4D-847D-E62586B2B258}"/>
    <hyperlink ref="B26" location="'5.1'!A1" display="5.1 Έχετε λάβει ως πολίτης στήριξη από οργανώσεις ή δράσεις της Κοινωνίας των Πολιτών το προγενέστερο δωδεκάμηνο;" xr:uid="{02BC4820-7E38-3641-8232-1194450CC572}"/>
    <hyperlink ref="B27" location="'5.2'!A1" display="5.2 Τι είδους λαμβανόμενης στήριξης έχετε λάβει;" xr:uid="{9E7E9074-4923-2C4D-8194-021CDF049A28}"/>
    <hyperlink ref="B28" location="'5.3'!A1" display="5.3 Πόσο εκτιμάτε σε αξία (ευρώ) την λαμβανόμενη στήριξη που έχετε λάβει το τελευταίο έτος;" xr:uid="{107F471B-B403-3243-A072-F1547F6FB434}"/>
    <hyperlink ref="B30" location="'5.4.A'!A1" display="A. Κοινωνία των πολιτών" xr:uid="{AB9747EF-E802-E94E-B340-C13E8DE99E6F}"/>
    <hyperlink ref="B31" location="'5.4.Β'!A1" display="Β. Κρατικές υπηρεσίες" xr:uid="{E996A757-BABF-8F4C-AB9D-9D786C923697}"/>
    <hyperlink ref="B8" location="'1'!A1" display="1. Δημογραφικά χαρακτηριστικά του δείγματος" xr:uid="{0040FD50-CDCD-BA40-AD8A-537A7218A5A8}"/>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5070F-ACD2-3E43-87C8-540D5D6007B6}">
  <dimension ref="B1:H843"/>
  <sheetViews>
    <sheetView showGridLines="0" workbookViewId="0">
      <selection activeCell="B68" sqref="B68"/>
    </sheetView>
  </sheetViews>
  <sheetFormatPr baseColWidth="10" defaultColWidth="11" defaultRowHeight="15"/>
  <cols>
    <col min="1" max="1" width="11" style="2"/>
    <col min="2" max="2" width="59.1640625" style="2" customWidth="1"/>
    <col min="3" max="3" width="29.5" style="2" bestFit="1" customWidth="1"/>
    <col min="4" max="4" width="32.6640625" style="2" bestFit="1" customWidth="1"/>
    <col min="5" max="5" width="30.6640625" style="2" customWidth="1"/>
    <col min="6" max="16384" width="11" style="2"/>
  </cols>
  <sheetData>
    <row r="1" spans="2:5" ht="98" customHeight="1">
      <c r="B1" s="1"/>
    </row>
    <row r="2" spans="2:5" ht="20">
      <c r="B2" s="3" t="s">
        <v>0</v>
      </c>
    </row>
    <row r="4" spans="2:5" ht="20">
      <c r="B4" s="3" t="s">
        <v>189</v>
      </c>
    </row>
    <row r="6" spans="2:5" ht="20">
      <c r="B6" s="3" t="s">
        <v>224</v>
      </c>
    </row>
    <row r="8" spans="2:5" ht="20">
      <c r="B8" s="3" t="s">
        <v>225</v>
      </c>
    </row>
    <row r="9" spans="2:5" ht="20">
      <c r="B9" s="3"/>
    </row>
    <row r="10" spans="2:5" ht="18">
      <c r="B10" s="20" t="s">
        <v>177</v>
      </c>
    </row>
    <row r="11" spans="2:5" ht="18">
      <c r="B11" s="20"/>
    </row>
    <row r="12" spans="2:5" ht="18">
      <c r="B12" s="20" t="s">
        <v>178</v>
      </c>
    </row>
    <row r="14" spans="2:5">
      <c r="B14" s="2" t="s">
        <v>3</v>
      </c>
      <c r="C14" s="2" t="s">
        <v>4</v>
      </c>
      <c r="D14" s="2" t="s">
        <v>5</v>
      </c>
      <c r="E14" s="2" t="s">
        <v>6</v>
      </c>
    </row>
    <row r="15" spans="2:5">
      <c r="B15" s="2" t="s">
        <v>174</v>
      </c>
      <c r="C15" s="21">
        <v>42</v>
      </c>
      <c r="D15" s="22">
        <v>2.1</v>
      </c>
      <c r="E15" s="22">
        <v>2.6135656502800249</v>
      </c>
    </row>
    <row r="16" spans="2:5">
      <c r="B16" s="2" t="s">
        <v>112</v>
      </c>
      <c r="C16" s="21">
        <v>71</v>
      </c>
      <c r="D16" s="22">
        <v>3.55</v>
      </c>
      <c r="E16" s="22">
        <v>4.418170504044804</v>
      </c>
    </row>
    <row r="17" spans="2:8">
      <c r="B17" s="2" t="s">
        <v>113</v>
      </c>
      <c r="C17" s="21">
        <v>451</v>
      </c>
      <c r="D17" s="22">
        <v>22.55</v>
      </c>
      <c r="E17" s="22">
        <v>28.06471686372122</v>
      </c>
    </row>
    <row r="18" spans="2:8">
      <c r="B18" s="2" t="s">
        <v>175</v>
      </c>
      <c r="C18" s="21">
        <v>592</v>
      </c>
      <c r="D18" s="22">
        <v>29.6</v>
      </c>
      <c r="E18" s="22">
        <v>36.838830118232735</v>
      </c>
    </row>
    <row r="19" spans="2:8">
      <c r="B19" s="2" t="s">
        <v>176</v>
      </c>
      <c r="C19" s="21">
        <v>451</v>
      </c>
      <c r="D19" s="22">
        <v>22.55</v>
      </c>
      <c r="E19" s="22">
        <v>28.06471686372122</v>
      </c>
    </row>
    <row r="20" spans="2:8">
      <c r="B20" s="2" t="s">
        <v>38</v>
      </c>
      <c r="C20" s="21">
        <v>1607</v>
      </c>
      <c r="D20" s="22">
        <v>80.349999999999994</v>
      </c>
      <c r="E20" s="22">
        <v>100</v>
      </c>
    </row>
    <row r="21" spans="2:8">
      <c r="B21" s="2" t="s">
        <v>37</v>
      </c>
      <c r="C21" s="21">
        <v>393</v>
      </c>
      <c r="D21" s="22">
        <v>19.649999999999999</v>
      </c>
      <c r="E21" s="22"/>
    </row>
    <row r="22" spans="2:8">
      <c r="B22" s="2" t="s">
        <v>9</v>
      </c>
      <c r="C22" s="23">
        <f>C21+C20</f>
        <v>2000</v>
      </c>
      <c r="D22" s="23">
        <f>D21+D20</f>
        <v>100</v>
      </c>
      <c r="E22" s="23">
        <f>E21+E20</f>
        <v>100</v>
      </c>
    </row>
    <row r="25" spans="2:8">
      <c r="B25" s="2" t="s">
        <v>3</v>
      </c>
      <c r="C25" s="2" t="s">
        <v>174</v>
      </c>
      <c r="D25" s="2" t="s">
        <v>112</v>
      </c>
      <c r="E25" s="2" t="s">
        <v>113</v>
      </c>
      <c r="F25" s="2" t="s">
        <v>175</v>
      </c>
      <c r="G25" s="2" t="s">
        <v>176</v>
      </c>
      <c r="H25" s="2" t="s">
        <v>38</v>
      </c>
    </row>
    <row r="26" spans="2:8">
      <c r="B26" s="2" t="s">
        <v>7</v>
      </c>
      <c r="C26" s="19">
        <v>3.3854166666666664E-2</v>
      </c>
      <c r="D26" s="19">
        <v>4.1666666666666671E-2</v>
      </c>
      <c r="E26" s="19">
        <v>0.28515625</v>
      </c>
      <c r="F26" s="24">
        <v>0.36197916666666663</v>
      </c>
      <c r="G26" s="24">
        <v>0.27734375</v>
      </c>
      <c r="H26" s="24">
        <v>1</v>
      </c>
    </row>
    <row r="27" spans="2:8">
      <c r="B27" s="2" t="s">
        <v>8</v>
      </c>
      <c r="C27" s="19">
        <v>1.9070321811680571E-2</v>
      </c>
      <c r="D27" s="19">
        <v>4.64839094159714E-2</v>
      </c>
      <c r="E27" s="19">
        <v>0.2765196662693683</v>
      </c>
      <c r="F27" s="24">
        <v>0.37425506555423121</v>
      </c>
      <c r="G27" s="24">
        <v>0.28367103694874851</v>
      </c>
      <c r="H27" s="24">
        <v>1</v>
      </c>
    </row>
    <row r="28" spans="2:8">
      <c r="B28" s="2" t="s">
        <v>39</v>
      </c>
      <c r="C28" s="19">
        <v>2.613565650280025E-2</v>
      </c>
      <c r="D28" s="19">
        <v>4.4181705040448042E-2</v>
      </c>
      <c r="E28" s="19">
        <v>0.28064716863721217</v>
      </c>
      <c r="F28" s="24">
        <v>0.36838830118232735</v>
      </c>
      <c r="G28" s="24">
        <v>0.28064716863721217</v>
      </c>
      <c r="H28" s="24">
        <v>1</v>
      </c>
    </row>
    <row r="31" spans="2:8">
      <c r="B31" s="2" t="s">
        <v>3</v>
      </c>
      <c r="C31" s="2" t="s">
        <v>174</v>
      </c>
      <c r="D31" s="2" t="s">
        <v>112</v>
      </c>
      <c r="E31" s="2" t="s">
        <v>113</v>
      </c>
      <c r="F31" s="2" t="s">
        <v>175</v>
      </c>
      <c r="G31" s="2" t="s">
        <v>176</v>
      </c>
      <c r="H31" s="2" t="s">
        <v>38</v>
      </c>
    </row>
    <row r="32" spans="2:8">
      <c r="B32" s="2" t="s">
        <v>10</v>
      </c>
      <c r="C32" s="19">
        <v>1.9704433497536946E-2</v>
      </c>
      <c r="D32" s="19">
        <v>4.4334975369458129E-2</v>
      </c>
      <c r="E32" s="19">
        <v>0.32019704433497537</v>
      </c>
      <c r="F32" s="24">
        <v>0.3645320197044335</v>
      </c>
      <c r="G32" s="24">
        <v>0.25123152709359603</v>
      </c>
      <c r="H32" s="24">
        <v>1</v>
      </c>
    </row>
    <row r="33" spans="2:8">
      <c r="B33" s="2" t="s">
        <v>11</v>
      </c>
      <c r="C33" s="19">
        <v>2.5723472668810289E-2</v>
      </c>
      <c r="D33" s="19">
        <v>4.8231511254019289E-2</v>
      </c>
      <c r="E33" s="19">
        <v>0.24758842443729903</v>
      </c>
      <c r="F33" s="24">
        <v>0.36977491961414793</v>
      </c>
      <c r="G33" s="24">
        <v>0.3086816720257235</v>
      </c>
      <c r="H33" s="24">
        <v>1</v>
      </c>
    </row>
    <row r="34" spans="2:8">
      <c r="B34" s="2" t="s">
        <v>12</v>
      </c>
      <c r="C34" s="19">
        <v>1.8927444794952682E-2</v>
      </c>
      <c r="D34" s="19">
        <v>3.7854889589905363E-2</v>
      </c>
      <c r="E34" s="19">
        <v>0.28391167192429023</v>
      </c>
      <c r="F34" s="24">
        <v>0.36908517350157732</v>
      </c>
      <c r="G34" s="24">
        <v>0.29022082018927448</v>
      </c>
      <c r="H34" s="24">
        <v>1</v>
      </c>
    </row>
    <row r="35" spans="2:8">
      <c r="B35" s="2" t="s">
        <v>13</v>
      </c>
      <c r="C35" s="19">
        <v>3.6544850498338867E-2</v>
      </c>
      <c r="D35" s="19">
        <v>6.3122923588039864E-2</v>
      </c>
      <c r="E35" s="19">
        <v>0.29235880398671094</v>
      </c>
      <c r="F35" s="24">
        <v>0.33222591362126247</v>
      </c>
      <c r="G35" s="24">
        <v>0.27574750830564787</v>
      </c>
      <c r="H35" s="24">
        <v>1</v>
      </c>
    </row>
    <row r="36" spans="2:8">
      <c r="B36" s="2" t="s">
        <v>14</v>
      </c>
      <c r="C36" s="19">
        <v>3.9525691699604744E-2</v>
      </c>
      <c r="D36" s="19">
        <v>4.7430830039525695E-2</v>
      </c>
      <c r="E36" s="19">
        <v>0.2648221343873518</v>
      </c>
      <c r="F36" s="24">
        <v>0.33992094861660077</v>
      </c>
      <c r="G36" s="24">
        <v>0.30830039525691699</v>
      </c>
      <c r="H36" s="24">
        <v>1</v>
      </c>
    </row>
    <row r="37" spans="2:8">
      <c r="B37" s="2" t="s">
        <v>15</v>
      </c>
      <c r="C37" s="19">
        <v>1.3513513513513513E-2</v>
      </c>
      <c r="D37" s="19">
        <v>1.8018018018018018E-2</v>
      </c>
      <c r="E37" s="19">
        <v>0.28828828828828829</v>
      </c>
      <c r="F37" s="24">
        <v>0.45045045045045046</v>
      </c>
      <c r="G37" s="24">
        <v>0.22972972972972971</v>
      </c>
      <c r="H37" s="24">
        <v>1</v>
      </c>
    </row>
    <row r="38" spans="2:8">
      <c r="B38" s="2" t="s">
        <v>39</v>
      </c>
      <c r="C38" s="19">
        <v>2.613565650280025E-2</v>
      </c>
      <c r="D38" s="19">
        <v>4.4181705040448042E-2</v>
      </c>
      <c r="E38" s="19">
        <v>0.28064716863721217</v>
      </c>
      <c r="F38" s="24">
        <v>0.36838830118232735</v>
      </c>
      <c r="G38" s="24">
        <v>0.28064716863721217</v>
      </c>
      <c r="H38" s="24">
        <v>1</v>
      </c>
    </row>
    <row r="41" spans="2:8">
      <c r="B41" s="2" t="s">
        <v>3</v>
      </c>
      <c r="C41" s="2" t="s">
        <v>174</v>
      </c>
      <c r="D41" s="2" t="s">
        <v>112</v>
      </c>
      <c r="E41" s="2" t="s">
        <v>113</v>
      </c>
      <c r="F41" s="2" t="s">
        <v>175</v>
      </c>
      <c r="G41" s="2" t="s">
        <v>176</v>
      </c>
      <c r="H41" s="2" t="s">
        <v>38</v>
      </c>
    </row>
    <row r="42" spans="2:8">
      <c r="B42" s="2" t="s">
        <v>16</v>
      </c>
      <c r="C42" s="19">
        <v>1.0101010101010102E-2</v>
      </c>
      <c r="D42" s="19">
        <v>7.0707070707070704E-2</v>
      </c>
      <c r="E42" s="19">
        <v>0.33333333333333337</v>
      </c>
      <c r="F42" s="24">
        <v>0.34343434343434348</v>
      </c>
      <c r="G42" s="24">
        <v>0.24242424242424243</v>
      </c>
      <c r="H42" s="24">
        <v>1</v>
      </c>
    </row>
    <row r="43" spans="2:8">
      <c r="B43" s="2" t="s">
        <v>17</v>
      </c>
      <c r="C43" s="19">
        <v>2.4390243902439025E-2</v>
      </c>
      <c r="D43" s="19">
        <v>7.3170731707317083E-2</v>
      </c>
      <c r="E43" s="19">
        <v>0.36585365853658536</v>
      </c>
      <c r="F43" s="24">
        <v>0.34146341463414637</v>
      </c>
      <c r="G43" s="24">
        <v>0.1951219512195122</v>
      </c>
      <c r="H43" s="24">
        <v>1</v>
      </c>
    </row>
    <row r="44" spans="2:8">
      <c r="B44" s="2" t="s">
        <v>18</v>
      </c>
      <c r="C44" s="19">
        <v>3.7383177570093455E-2</v>
      </c>
      <c r="D44" s="19">
        <v>6.5420560747663559E-2</v>
      </c>
      <c r="E44" s="19">
        <v>0.29906542056074764</v>
      </c>
      <c r="F44" s="24">
        <v>0.25233644859813081</v>
      </c>
      <c r="G44" s="24">
        <v>0.34579439252336447</v>
      </c>
      <c r="H44" s="24">
        <v>1</v>
      </c>
    </row>
    <row r="45" spans="2:8">
      <c r="B45" s="2" t="s">
        <v>19</v>
      </c>
      <c r="C45" s="19">
        <v>3.7037037037037035E-2</v>
      </c>
      <c r="D45" s="19"/>
      <c r="E45" s="19">
        <v>0.1851851851851852</v>
      </c>
      <c r="F45" s="24">
        <v>0.46296296296296297</v>
      </c>
      <c r="G45" s="24">
        <v>0.31481481481481483</v>
      </c>
      <c r="H45" s="24">
        <v>1</v>
      </c>
    </row>
    <row r="46" spans="2:8">
      <c r="B46" s="2" t="s">
        <v>20</v>
      </c>
      <c r="C46" s="19">
        <v>6.4516129032258063E-2</v>
      </c>
      <c r="D46" s="19">
        <v>8.0645161290322578E-2</v>
      </c>
      <c r="E46" s="19">
        <v>0.22580645161290325</v>
      </c>
      <c r="F46" s="24">
        <v>0.41935483870967744</v>
      </c>
      <c r="G46" s="24">
        <v>0.20967741935483872</v>
      </c>
      <c r="H46" s="24">
        <v>1</v>
      </c>
    </row>
    <row r="47" spans="2:8">
      <c r="B47" s="2" t="s">
        <v>21</v>
      </c>
      <c r="C47" s="19"/>
      <c r="D47" s="19">
        <v>2.7522935779816512E-2</v>
      </c>
      <c r="E47" s="19">
        <v>0.24770642201834864</v>
      </c>
      <c r="F47" s="24">
        <v>0.44954128440366969</v>
      </c>
      <c r="G47" s="24">
        <v>0.27522935779816515</v>
      </c>
      <c r="H47" s="24">
        <v>1</v>
      </c>
    </row>
    <row r="48" spans="2:8">
      <c r="B48" s="2" t="s">
        <v>22</v>
      </c>
      <c r="C48" s="19"/>
      <c r="D48" s="19"/>
      <c r="E48" s="19">
        <v>0.24390243902439024</v>
      </c>
      <c r="F48" s="24">
        <v>0.4390243902439025</v>
      </c>
      <c r="G48" s="24">
        <v>0.31707317073170732</v>
      </c>
      <c r="H48" s="24">
        <v>1</v>
      </c>
    </row>
    <row r="49" spans="2:8">
      <c r="B49" s="2" t="s">
        <v>23</v>
      </c>
      <c r="C49" s="19">
        <v>1.948051948051948E-2</v>
      </c>
      <c r="D49" s="19">
        <v>7.792207792207792E-2</v>
      </c>
      <c r="E49" s="19">
        <v>0.25324675324675328</v>
      </c>
      <c r="F49" s="24">
        <v>0.36363636363636365</v>
      </c>
      <c r="G49" s="24">
        <v>0.28571428571428575</v>
      </c>
      <c r="H49" s="24">
        <v>1</v>
      </c>
    </row>
    <row r="50" spans="2:8">
      <c r="B50" s="2" t="s">
        <v>24</v>
      </c>
      <c r="C50" s="19">
        <v>4.8543689320388349E-2</v>
      </c>
      <c r="D50" s="19">
        <v>1.9417475728155342E-2</v>
      </c>
      <c r="E50" s="19">
        <v>0.34951456310679613</v>
      </c>
      <c r="F50" s="24">
        <v>0.29126213592233013</v>
      </c>
      <c r="G50" s="24">
        <v>0.29126213592233013</v>
      </c>
      <c r="H50" s="24">
        <v>1</v>
      </c>
    </row>
    <row r="51" spans="2:8">
      <c r="B51" s="2" t="s">
        <v>25</v>
      </c>
      <c r="C51" s="19">
        <v>1.5384615384615385E-2</v>
      </c>
      <c r="D51" s="19">
        <v>1.5384615384615385E-2</v>
      </c>
      <c r="E51" s="19">
        <v>0.24615384615384617</v>
      </c>
      <c r="F51" s="24">
        <v>0.46153846153846151</v>
      </c>
      <c r="G51" s="24">
        <v>0.26153846153846155</v>
      </c>
      <c r="H51" s="24">
        <v>1</v>
      </c>
    </row>
    <row r="52" spans="2:8">
      <c r="B52" s="2" t="s">
        <v>26</v>
      </c>
      <c r="C52" s="19">
        <v>4.2553191489361701E-2</v>
      </c>
      <c r="D52" s="19">
        <v>3.1914893617021274E-2</v>
      </c>
      <c r="E52" s="19">
        <v>0.30851063829787234</v>
      </c>
      <c r="F52" s="24">
        <v>0.39361702127659576</v>
      </c>
      <c r="G52" s="24">
        <v>0.22340425531914893</v>
      </c>
      <c r="H52" s="24">
        <v>1</v>
      </c>
    </row>
    <row r="53" spans="2:8">
      <c r="B53" s="2" t="s">
        <v>27</v>
      </c>
      <c r="C53" s="19">
        <v>2.2530329289428077E-2</v>
      </c>
      <c r="D53" s="19">
        <v>3.6395147313691506E-2</v>
      </c>
      <c r="E53" s="19">
        <v>0.27556325823223571</v>
      </c>
      <c r="F53" s="24">
        <v>0.36741767764298094</v>
      </c>
      <c r="G53" s="24">
        <v>0.29809358752166376</v>
      </c>
      <c r="H53" s="24">
        <v>1</v>
      </c>
    </row>
    <row r="54" spans="2:8">
      <c r="B54" s="2" t="s">
        <v>28</v>
      </c>
      <c r="C54" s="19">
        <v>3.9603960396039604E-2</v>
      </c>
      <c r="D54" s="19">
        <v>6.9306930693069313E-2</v>
      </c>
      <c r="E54" s="19">
        <v>0.30693069306930693</v>
      </c>
      <c r="F54" s="24">
        <v>0.33663366336633666</v>
      </c>
      <c r="G54" s="24">
        <v>0.24752475247524752</v>
      </c>
      <c r="H54" s="24">
        <v>1</v>
      </c>
    </row>
    <row r="55" spans="2:8">
      <c r="B55" s="2" t="s">
        <v>39</v>
      </c>
      <c r="C55" s="19">
        <v>2.613565650280025E-2</v>
      </c>
      <c r="D55" s="19">
        <v>4.4181705040448042E-2</v>
      </c>
      <c r="E55" s="19">
        <v>0.28064716863721217</v>
      </c>
      <c r="F55" s="24">
        <v>0.36838830118232735</v>
      </c>
      <c r="G55" s="24">
        <v>0.28064716863721217</v>
      </c>
      <c r="H55" s="24">
        <v>1</v>
      </c>
    </row>
    <row r="58" spans="2:8">
      <c r="B58" s="2" t="s">
        <v>3</v>
      </c>
      <c r="C58" s="2" t="s">
        <v>174</v>
      </c>
      <c r="D58" s="2" t="s">
        <v>112</v>
      </c>
      <c r="E58" s="2" t="s">
        <v>113</v>
      </c>
      <c r="F58" s="2" t="s">
        <v>175</v>
      </c>
      <c r="G58" s="2" t="s">
        <v>176</v>
      </c>
      <c r="H58" s="2" t="s">
        <v>38</v>
      </c>
    </row>
    <row r="59" spans="2:8">
      <c r="B59" s="2" t="s">
        <v>40</v>
      </c>
      <c r="C59" s="19">
        <v>9.2592592592592587E-3</v>
      </c>
      <c r="D59" s="19">
        <v>3.7037037037037035E-2</v>
      </c>
      <c r="E59" s="19">
        <v>0.25</v>
      </c>
      <c r="F59" s="24">
        <v>0.37037037037037041</v>
      </c>
      <c r="G59" s="24">
        <v>0.33333333333333337</v>
      </c>
      <c r="H59" s="24">
        <v>1</v>
      </c>
    </row>
    <row r="60" spans="2:8">
      <c r="B60" s="2" t="s">
        <v>41</v>
      </c>
      <c r="C60" s="19">
        <v>4.716981132075472E-2</v>
      </c>
      <c r="D60" s="19">
        <v>4.716981132075472E-2</v>
      </c>
      <c r="E60" s="19">
        <v>0.28301886792452829</v>
      </c>
      <c r="F60" s="24">
        <v>0.339622641509434</v>
      </c>
      <c r="G60" s="24">
        <v>0.28301886792452829</v>
      </c>
      <c r="H60" s="24">
        <v>1</v>
      </c>
    </row>
    <row r="61" spans="2:8">
      <c r="B61" s="2" t="s">
        <v>42</v>
      </c>
      <c r="C61" s="19">
        <v>2.9411764705882356E-2</v>
      </c>
      <c r="D61" s="19">
        <v>3.125E-2</v>
      </c>
      <c r="E61" s="19">
        <v>0.28492647058823528</v>
      </c>
      <c r="F61" s="24">
        <v>0.3731617647058823</v>
      </c>
      <c r="G61" s="24">
        <v>0.28125</v>
      </c>
      <c r="H61" s="24">
        <v>1</v>
      </c>
    </row>
    <row r="62" spans="2:8">
      <c r="B62" s="2" t="s">
        <v>238</v>
      </c>
      <c r="C62" s="19">
        <v>3.20855614973262E-2</v>
      </c>
      <c r="D62" s="19">
        <v>6.4171122994652399E-2</v>
      </c>
      <c r="E62" s="19">
        <v>0.29411764705882354</v>
      </c>
      <c r="F62" s="24">
        <v>0.29946524064171121</v>
      </c>
      <c r="G62" s="24">
        <v>0.31016042780748665</v>
      </c>
      <c r="H62" s="24">
        <v>1</v>
      </c>
    </row>
    <row r="63" spans="2:8">
      <c r="B63" s="2" t="s">
        <v>43</v>
      </c>
      <c r="C63" s="19">
        <v>2.0676691729323307E-2</v>
      </c>
      <c r="D63" s="19">
        <v>4.8872180451127817E-2</v>
      </c>
      <c r="E63" s="19">
        <v>0.26879699248120298</v>
      </c>
      <c r="F63" s="24">
        <v>0.40789473684210525</v>
      </c>
      <c r="G63" s="24">
        <v>0.25375939849624063</v>
      </c>
      <c r="H63" s="24">
        <v>1</v>
      </c>
    </row>
    <row r="64" spans="2:8">
      <c r="B64" s="2" t="s">
        <v>44</v>
      </c>
      <c r="C64" s="19">
        <v>2.3076923076923075E-2</v>
      </c>
      <c r="D64" s="19">
        <v>5.3846153846153849E-2</v>
      </c>
      <c r="E64" s="19">
        <v>0.31538461538461537</v>
      </c>
      <c r="F64" s="24">
        <v>0.30769230769230771</v>
      </c>
      <c r="G64" s="24">
        <v>0.3</v>
      </c>
      <c r="H64" s="24">
        <v>1</v>
      </c>
    </row>
    <row r="65" spans="2:8">
      <c r="B65" s="2" t="s">
        <v>9</v>
      </c>
      <c r="C65" s="19">
        <v>2.613565650280025E-2</v>
      </c>
      <c r="D65" s="19">
        <v>4.4181705040448042E-2</v>
      </c>
      <c r="E65" s="19">
        <v>0.28064716863721217</v>
      </c>
      <c r="F65" s="24">
        <v>0.36838830118232735</v>
      </c>
      <c r="G65" s="24">
        <v>0.28064716863721217</v>
      </c>
      <c r="H65" s="24">
        <v>1</v>
      </c>
    </row>
    <row r="67" spans="2:8">
      <c r="B67" s="6"/>
    </row>
    <row r="68" spans="2:8">
      <c r="B68" s="2" t="s">
        <v>3</v>
      </c>
      <c r="C68" s="2" t="s">
        <v>174</v>
      </c>
      <c r="D68" s="2" t="s">
        <v>112</v>
      </c>
      <c r="E68" s="2" t="s">
        <v>113</v>
      </c>
      <c r="F68" s="2" t="s">
        <v>175</v>
      </c>
      <c r="G68" s="2" t="s">
        <v>176</v>
      </c>
      <c r="H68" s="2" t="s">
        <v>38</v>
      </c>
    </row>
    <row r="69" spans="2:8">
      <c r="B69" s="2" t="s">
        <v>45</v>
      </c>
      <c r="C69" s="19">
        <v>3.125E-2</v>
      </c>
      <c r="D69" s="19">
        <v>4.6875E-2</v>
      </c>
      <c r="E69" s="19">
        <v>0.296875</v>
      </c>
      <c r="F69" s="24">
        <v>0.375</v>
      </c>
      <c r="G69" s="24">
        <v>0.25</v>
      </c>
      <c r="H69" s="24">
        <v>1</v>
      </c>
    </row>
    <row r="70" spans="2:8">
      <c r="B70" s="2" t="s">
        <v>46</v>
      </c>
      <c r="C70" s="19">
        <v>2.545824847250509E-2</v>
      </c>
      <c r="D70" s="19">
        <v>4.2769857433808553E-2</v>
      </c>
      <c r="E70" s="19">
        <v>0.27800407331975557</v>
      </c>
      <c r="F70" s="24">
        <v>0.37474541751527496</v>
      </c>
      <c r="G70" s="24">
        <v>0.27902240325865579</v>
      </c>
      <c r="H70" s="24">
        <v>1</v>
      </c>
    </row>
    <row r="71" spans="2:8">
      <c r="B71" s="2" t="s">
        <v>47</v>
      </c>
      <c r="C71" s="19">
        <v>1.9417475728155342E-2</v>
      </c>
      <c r="D71" s="19">
        <v>2.2653721682847898E-2</v>
      </c>
      <c r="E71" s="19">
        <v>0.30420711974110032</v>
      </c>
      <c r="F71" s="24">
        <v>0.36569579288025894</v>
      </c>
      <c r="G71" s="24">
        <v>0.28802588996763751</v>
      </c>
      <c r="H71" s="24">
        <v>1</v>
      </c>
    </row>
    <row r="72" spans="2:8">
      <c r="B72" s="2" t="s">
        <v>48</v>
      </c>
      <c r="C72" s="19">
        <v>3.5714285714285719E-2</v>
      </c>
      <c r="D72" s="19">
        <v>7.5396825396825393E-2</v>
      </c>
      <c r="E72" s="19">
        <v>0.25793650793650796</v>
      </c>
      <c r="F72" s="24">
        <v>0.34523809523809523</v>
      </c>
      <c r="G72" s="24">
        <v>0.28571428571428575</v>
      </c>
      <c r="H72" s="24">
        <v>1</v>
      </c>
    </row>
    <row r="73" spans="2:8">
      <c r="B73" s="2" t="s">
        <v>9</v>
      </c>
      <c r="C73" s="19">
        <v>2.613565650280025E-2</v>
      </c>
      <c r="D73" s="19">
        <v>4.4181705040448042E-2</v>
      </c>
      <c r="E73" s="19">
        <v>0.28064716863721217</v>
      </c>
      <c r="F73" s="24">
        <v>0.36838830118232735</v>
      </c>
      <c r="G73" s="24">
        <v>0.28064716863721217</v>
      </c>
      <c r="H73" s="24">
        <v>1</v>
      </c>
    </row>
    <row r="76" spans="2:8" ht="18">
      <c r="B76" s="20" t="s">
        <v>179</v>
      </c>
    </row>
    <row r="78" spans="2:8">
      <c r="B78" s="2" t="s">
        <v>3</v>
      </c>
      <c r="C78" s="2" t="s">
        <v>4</v>
      </c>
      <c r="D78" s="2" t="s">
        <v>5</v>
      </c>
      <c r="E78" s="2" t="s">
        <v>6</v>
      </c>
    </row>
    <row r="79" spans="2:8">
      <c r="B79" s="2" t="s">
        <v>174</v>
      </c>
      <c r="C79" s="21">
        <v>85</v>
      </c>
      <c r="D79" s="22">
        <v>4.25</v>
      </c>
      <c r="E79" s="22">
        <v>6.4102564102564106</v>
      </c>
    </row>
    <row r="80" spans="2:8">
      <c r="B80" s="2" t="s">
        <v>112</v>
      </c>
      <c r="C80" s="21">
        <v>143</v>
      </c>
      <c r="D80" s="22">
        <v>7.15</v>
      </c>
      <c r="E80" s="22">
        <v>10.784313725490197</v>
      </c>
    </row>
    <row r="81" spans="2:8">
      <c r="B81" s="2" t="s">
        <v>113</v>
      </c>
      <c r="C81" s="21">
        <v>391</v>
      </c>
      <c r="D81" s="22">
        <v>19.55</v>
      </c>
      <c r="E81" s="22">
        <v>29.487179487179485</v>
      </c>
    </row>
    <row r="82" spans="2:8">
      <c r="B82" s="2" t="s">
        <v>175</v>
      </c>
      <c r="C82" s="21">
        <v>437</v>
      </c>
      <c r="D82" s="22">
        <v>21.85</v>
      </c>
      <c r="E82" s="22">
        <v>32.956259426847659</v>
      </c>
    </row>
    <row r="83" spans="2:8">
      <c r="B83" s="2" t="s">
        <v>176</v>
      </c>
      <c r="C83" s="21">
        <v>270</v>
      </c>
      <c r="D83" s="22">
        <v>13.5</v>
      </c>
      <c r="E83" s="22">
        <v>20.361990950226243</v>
      </c>
    </row>
    <row r="84" spans="2:8">
      <c r="B84" s="2" t="s">
        <v>38</v>
      </c>
      <c r="C84" s="21">
        <v>1326</v>
      </c>
      <c r="D84" s="22">
        <v>66.3</v>
      </c>
      <c r="E84" s="22">
        <v>100</v>
      </c>
    </row>
    <row r="85" spans="2:8">
      <c r="B85" s="2" t="s">
        <v>37</v>
      </c>
      <c r="C85" s="21">
        <v>674</v>
      </c>
      <c r="D85" s="22">
        <v>33.700000000000003</v>
      </c>
      <c r="E85" s="22"/>
    </row>
    <row r="86" spans="2:8">
      <c r="B86" s="2" t="s">
        <v>9</v>
      </c>
      <c r="C86" s="23">
        <f>C85+C84</f>
        <v>2000</v>
      </c>
      <c r="D86" s="23">
        <f>D85+D84</f>
        <v>100</v>
      </c>
      <c r="E86" s="23">
        <f>E85+E84</f>
        <v>100</v>
      </c>
    </row>
    <row r="89" spans="2:8">
      <c r="B89" s="2" t="s">
        <v>3</v>
      </c>
      <c r="C89" s="2" t="s">
        <v>174</v>
      </c>
      <c r="D89" s="2" t="s">
        <v>112</v>
      </c>
      <c r="E89" s="2" t="s">
        <v>113</v>
      </c>
      <c r="F89" s="2" t="s">
        <v>175</v>
      </c>
      <c r="G89" s="2" t="s">
        <v>176</v>
      </c>
      <c r="H89" s="2" t="s">
        <v>38</v>
      </c>
    </row>
    <row r="90" spans="2:8">
      <c r="B90" s="2" t="s">
        <v>7</v>
      </c>
      <c r="C90" s="19">
        <v>5.2877138413685847E-2</v>
      </c>
      <c r="D90" s="19">
        <v>0.12286158631415241</v>
      </c>
      <c r="E90" s="19">
        <v>0.29393468118195953</v>
      </c>
      <c r="F90" s="24">
        <v>0.31570762052877138</v>
      </c>
      <c r="G90" s="24">
        <v>0.21461897356143081</v>
      </c>
      <c r="H90" s="24">
        <v>1</v>
      </c>
    </row>
    <row r="91" spans="2:8">
      <c r="B91" s="2" t="s">
        <v>8</v>
      </c>
      <c r="C91" s="19">
        <v>7.4670571010248904E-2</v>
      </c>
      <c r="D91" s="19">
        <v>9.3704245973645683E-2</v>
      </c>
      <c r="E91" s="19">
        <v>0.29575402635431919</v>
      </c>
      <c r="F91" s="24">
        <v>0.34260614934114203</v>
      </c>
      <c r="G91" s="24">
        <v>0.19326500732064422</v>
      </c>
      <c r="H91" s="24">
        <v>1</v>
      </c>
    </row>
    <row r="92" spans="2:8">
      <c r="B92" s="2" t="s">
        <v>39</v>
      </c>
      <c r="C92" s="19">
        <v>6.4102564102564111E-2</v>
      </c>
      <c r="D92" s="19">
        <v>0.10784313725490197</v>
      </c>
      <c r="E92" s="19">
        <v>0.29487179487179488</v>
      </c>
      <c r="F92" s="24">
        <v>0.32956259426847656</v>
      </c>
      <c r="G92" s="24">
        <v>0.20361990950226244</v>
      </c>
      <c r="H92" s="24">
        <v>1</v>
      </c>
    </row>
    <row r="95" spans="2:8">
      <c r="B95" s="2" t="s">
        <v>3</v>
      </c>
      <c r="C95" s="2" t="s">
        <v>174</v>
      </c>
      <c r="D95" s="2" t="s">
        <v>112</v>
      </c>
      <c r="E95" s="2" t="s">
        <v>113</v>
      </c>
      <c r="F95" s="2" t="s">
        <v>175</v>
      </c>
      <c r="G95" s="2" t="s">
        <v>176</v>
      </c>
      <c r="H95" s="2" t="s">
        <v>38</v>
      </c>
    </row>
    <row r="96" spans="2:8">
      <c r="B96" s="2" t="s">
        <v>10</v>
      </c>
      <c r="C96" s="19">
        <v>6.3218390804597707E-2</v>
      </c>
      <c r="D96" s="19">
        <v>0.13218390804597702</v>
      </c>
      <c r="E96" s="19">
        <v>0.33908045977011497</v>
      </c>
      <c r="F96" s="24">
        <v>0.2988505747126437</v>
      </c>
      <c r="G96" s="24">
        <v>0.16666666666666669</v>
      </c>
      <c r="H96" s="24">
        <v>1</v>
      </c>
    </row>
    <row r="97" spans="2:8">
      <c r="B97" s="2" t="s">
        <v>11</v>
      </c>
      <c r="C97" s="19">
        <v>3.90625E-2</v>
      </c>
      <c r="D97" s="19">
        <v>9.375E-2</v>
      </c>
      <c r="E97" s="19">
        <v>0.30859375</v>
      </c>
      <c r="F97" s="24">
        <v>0.359375</v>
      </c>
      <c r="G97" s="24">
        <v>0.19921875</v>
      </c>
      <c r="H97" s="24">
        <v>1</v>
      </c>
    </row>
    <row r="98" spans="2:8">
      <c r="B98" s="2" t="s">
        <v>12</v>
      </c>
      <c r="C98" s="19">
        <v>4.6692607003891051E-2</v>
      </c>
      <c r="D98" s="19">
        <v>5.8365758754863807E-2</v>
      </c>
      <c r="E98" s="19">
        <v>0.29571984435797666</v>
      </c>
      <c r="F98" s="24">
        <v>0.35408560311284049</v>
      </c>
      <c r="G98" s="24">
        <v>0.24513618677042803</v>
      </c>
      <c r="H98" s="24">
        <v>1</v>
      </c>
    </row>
    <row r="99" spans="2:8">
      <c r="B99" s="2" t="s">
        <v>13</v>
      </c>
      <c r="C99" s="19">
        <v>6.8000000000000005E-2</v>
      </c>
      <c r="D99" s="19">
        <v>0.13600000000000001</v>
      </c>
      <c r="E99" s="19">
        <v>0.27200000000000002</v>
      </c>
      <c r="F99" s="24">
        <v>0.308</v>
      </c>
      <c r="G99" s="24">
        <v>0.21600000000000003</v>
      </c>
      <c r="H99" s="24">
        <v>1</v>
      </c>
    </row>
    <row r="100" spans="2:8">
      <c r="B100" s="2" t="s">
        <v>14</v>
      </c>
      <c r="C100" s="19">
        <v>8.4158415841584164E-2</v>
      </c>
      <c r="D100" s="19">
        <v>0.13366336633663367</v>
      </c>
      <c r="E100" s="19">
        <v>0.27722772277227725</v>
      </c>
      <c r="F100" s="24">
        <v>0.32178217821782179</v>
      </c>
      <c r="G100" s="24">
        <v>0.18316831683168316</v>
      </c>
      <c r="H100" s="24">
        <v>1</v>
      </c>
    </row>
    <row r="101" spans="2:8">
      <c r="B101" s="2" t="s">
        <v>15</v>
      </c>
      <c r="C101" s="19">
        <v>9.6256684491978606E-2</v>
      </c>
      <c r="D101" s="19">
        <v>0.10695187165775401</v>
      </c>
      <c r="E101" s="19">
        <v>0.28342245989304815</v>
      </c>
      <c r="F101" s="24">
        <v>0.32085561497326204</v>
      </c>
      <c r="G101" s="24">
        <v>0.19251336898395721</v>
      </c>
      <c r="H101" s="24">
        <v>1</v>
      </c>
    </row>
    <row r="102" spans="2:8">
      <c r="B102" s="2" t="s">
        <v>39</v>
      </c>
      <c r="C102" s="19">
        <v>6.4102564102564111E-2</v>
      </c>
      <c r="D102" s="19">
        <v>0.10784313725490197</v>
      </c>
      <c r="E102" s="19">
        <v>0.29487179487179488</v>
      </c>
      <c r="F102" s="24">
        <v>0.32956259426847656</v>
      </c>
      <c r="G102" s="24">
        <v>0.20361990950226244</v>
      </c>
      <c r="H102" s="24">
        <v>1</v>
      </c>
    </row>
    <row r="105" spans="2:8">
      <c r="B105" s="2" t="s">
        <v>3</v>
      </c>
      <c r="C105" s="2" t="s">
        <v>174</v>
      </c>
      <c r="D105" s="2" t="s">
        <v>112</v>
      </c>
      <c r="E105" s="2" t="s">
        <v>113</v>
      </c>
      <c r="F105" s="2" t="s">
        <v>175</v>
      </c>
      <c r="G105" s="2" t="s">
        <v>176</v>
      </c>
      <c r="H105" s="2" t="s">
        <v>38</v>
      </c>
    </row>
    <row r="106" spans="2:8">
      <c r="B106" s="2" t="s">
        <v>16</v>
      </c>
      <c r="C106" s="19">
        <v>7.8947368421052627E-2</v>
      </c>
      <c r="D106" s="19">
        <v>6.5789473684210523E-2</v>
      </c>
      <c r="E106" s="19">
        <v>0.34210526315789475</v>
      </c>
      <c r="F106" s="24">
        <v>0.35526315789473684</v>
      </c>
      <c r="G106" s="24">
        <v>0.15789473684210525</v>
      </c>
      <c r="H106" s="24">
        <v>1</v>
      </c>
    </row>
    <row r="107" spans="2:8">
      <c r="B107" s="2" t="s">
        <v>17</v>
      </c>
      <c r="C107" s="19">
        <v>3.4482758620689655E-2</v>
      </c>
      <c r="D107" s="19">
        <v>6.8965517241379309E-2</v>
      </c>
      <c r="E107" s="19">
        <v>0.41379310344827586</v>
      </c>
      <c r="F107" s="24">
        <v>0.20689655172413793</v>
      </c>
      <c r="G107" s="24">
        <v>0.27586206896551724</v>
      </c>
      <c r="H107" s="24">
        <v>1</v>
      </c>
    </row>
    <row r="108" spans="2:8">
      <c r="B108" s="2" t="s">
        <v>18</v>
      </c>
      <c r="C108" s="19">
        <v>9.3023255813953487E-2</v>
      </c>
      <c r="D108" s="19">
        <v>0.15116279069767441</v>
      </c>
      <c r="E108" s="19">
        <v>0.2558139534883721</v>
      </c>
      <c r="F108" s="24">
        <v>0.23255813953488372</v>
      </c>
      <c r="G108" s="24">
        <v>0.26744186046511631</v>
      </c>
      <c r="H108" s="24">
        <v>1</v>
      </c>
    </row>
    <row r="109" spans="2:8">
      <c r="B109" s="2" t="s">
        <v>19</v>
      </c>
      <c r="C109" s="19">
        <v>4.5454545454545456E-2</v>
      </c>
      <c r="D109" s="19">
        <v>0.11363636363636363</v>
      </c>
      <c r="E109" s="19">
        <v>0.34090909090909094</v>
      </c>
      <c r="F109" s="24">
        <v>0.20454545454545453</v>
      </c>
      <c r="G109" s="24">
        <v>0.29545454545454547</v>
      </c>
      <c r="H109" s="24">
        <v>1</v>
      </c>
    </row>
    <row r="110" spans="2:8">
      <c r="B110" s="2" t="s">
        <v>20</v>
      </c>
      <c r="C110" s="19">
        <v>5.5555555555555552E-2</v>
      </c>
      <c r="D110" s="19">
        <v>0.12962962962962965</v>
      </c>
      <c r="E110" s="19">
        <v>0.33333333333333337</v>
      </c>
      <c r="F110" s="24">
        <v>0.29629629629629628</v>
      </c>
      <c r="G110" s="24">
        <v>0.1851851851851852</v>
      </c>
      <c r="H110" s="24">
        <v>1</v>
      </c>
    </row>
    <row r="111" spans="2:8">
      <c r="B111" s="2" t="s">
        <v>21</v>
      </c>
      <c r="C111" s="19">
        <v>4.2105263157894736E-2</v>
      </c>
      <c r="D111" s="19">
        <v>6.3157894736842107E-2</v>
      </c>
      <c r="E111" s="19">
        <v>0.32631578947368417</v>
      </c>
      <c r="F111" s="24">
        <v>0.37894736842105259</v>
      </c>
      <c r="G111" s="24">
        <v>0.18947368421052629</v>
      </c>
      <c r="H111" s="24">
        <v>1</v>
      </c>
    </row>
    <row r="112" spans="2:8">
      <c r="B112" s="2" t="s">
        <v>22</v>
      </c>
      <c r="C112" s="19">
        <v>3.3333333333333333E-2</v>
      </c>
      <c r="D112" s="19">
        <v>6.6666666666666666E-2</v>
      </c>
      <c r="E112" s="19">
        <v>0.36666666666666664</v>
      </c>
      <c r="F112" s="24">
        <v>0.33333333333333337</v>
      </c>
      <c r="G112" s="24">
        <v>0.2</v>
      </c>
      <c r="H112" s="24">
        <v>1</v>
      </c>
    </row>
    <row r="113" spans="2:8">
      <c r="B113" s="2" t="s">
        <v>23</v>
      </c>
      <c r="C113" s="19">
        <v>7.2580645161290314E-2</v>
      </c>
      <c r="D113" s="19">
        <v>0.10483870967741936</v>
      </c>
      <c r="E113" s="19">
        <v>0.29838709677419356</v>
      </c>
      <c r="F113" s="24">
        <v>0.2661290322580645</v>
      </c>
      <c r="G113" s="24">
        <v>0.25806451612903225</v>
      </c>
      <c r="H113" s="24">
        <v>1</v>
      </c>
    </row>
    <row r="114" spans="2:8">
      <c r="B114" s="2" t="s">
        <v>24</v>
      </c>
      <c r="C114" s="19">
        <v>6.25E-2</v>
      </c>
      <c r="D114" s="19">
        <v>0.15</v>
      </c>
      <c r="E114" s="19">
        <v>0.25</v>
      </c>
      <c r="F114" s="24">
        <v>0.33750000000000002</v>
      </c>
      <c r="G114" s="24">
        <v>0.2</v>
      </c>
      <c r="H114" s="24">
        <v>1</v>
      </c>
    </row>
    <row r="115" spans="2:8">
      <c r="B115" s="2" t="s">
        <v>25</v>
      </c>
      <c r="C115" s="19">
        <v>9.4339622641509441E-2</v>
      </c>
      <c r="D115" s="19">
        <v>3.7735849056603772E-2</v>
      </c>
      <c r="E115" s="19">
        <v>0.35849056603773582</v>
      </c>
      <c r="F115" s="24">
        <v>0.35849056603773582</v>
      </c>
      <c r="G115" s="24">
        <v>0.15094339622641509</v>
      </c>
      <c r="H115" s="24">
        <v>1</v>
      </c>
    </row>
    <row r="116" spans="2:8">
      <c r="B116" s="2" t="s">
        <v>26</v>
      </c>
      <c r="C116" s="19">
        <v>0.10256410256410257</v>
      </c>
      <c r="D116" s="19">
        <v>0.11538461538461538</v>
      </c>
      <c r="E116" s="19">
        <v>0.23076923076923075</v>
      </c>
      <c r="F116" s="24">
        <v>0.4102564102564103</v>
      </c>
      <c r="G116" s="24">
        <v>0.14102564102564102</v>
      </c>
      <c r="H116" s="24">
        <v>1</v>
      </c>
    </row>
    <row r="117" spans="2:8">
      <c r="B117" s="2" t="s">
        <v>27</v>
      </c>
      <c r="C117" s="19">
        <v>5.5102040816326532E-2</v>
      </c>
      <c r="D117" s="19">
        <v>0.11020408163265306</v>
      </c>
      <c r="E117" s="19">
        <v>0.28163265306122448</v>
      </c>
      <c r="F117" s="24">
        <v>0.3510204081632653</v>
      </c>
      <c r="G117" s="24">
        <v>0.20204081632653062</v>
      </c>
      <c r="H117" s="24">
        <v>1</v>
      </c>
    </row>
    <row r="118" spans="2:8">
      <c r="B118" s="2" t="s">
        <v>28</v>
      </c>
      <c r="C118" s="19">
        <v>6.8965517241379309E-2</v>
      </c>
      <c r="D118" s="19">
        <v>0.14942528735632185</v>
      </c>
      <c r="E118" s="19">
        <v>0.27586206896551724</v>
      </c>
      <c r="F118" s="24">
        <v>0.34482758620689657</v>
      </c>
      <c r="G118" s="24">
        <v>0.16091954022988506</v>
      </c>
      <c r="H118" s="24">
        <v>1</v>
      </c>
    </row>
    <row r="119" spans="2:8">
      <c r="B119" s="2" t="s">
        <v>39</v>
      </c>
      <c r="C119" s="19">
        <v>6.4102564102564111E-2</v>
      </c>
      <c r="D119" s="19">
        <v>0.10784313725490197</v>
      </c>
      <c r="E119" s="19">
        <v>0.29487179487179488</v>
      </c>
      <c r="F119" s="24">
        <v>0.32956259426847656</v>
      </c>
      <c r="G119" s="24">
        <v>0.20361990950226244</v>
      </c>
      <c r="H119" s="24">
        <v>1</v>
      </c>
    </row>
    <row r="122" spans="2:8">
      <c r="B122" s="2" t="s">
        <v>3</v>
      </c>
      <c r="C122" s="2" t="s">
        <v>174</v>
      </c>
      <c r="D122" s="2" t="s">
        <v>112</v>
      </c>
      <c r="E122" s="2" t="s">
        <v>113</v>
      </c>
      <c r="F122" s="2" t="s">
        <v>175</v>
      </c>
      <c r="G122" s="2" t="s">
        <v>176</v>
      </c>
      <c r="H122" s="2" t="s">
        <v>38</v>
      </c>
    </row>
    <row r="123" spans="2:8">
      <c r="B123" s="2" t="s">
        <v>40</v>
      </c>
      <c r="C123" s="19">
        <v>0.11392405063291139</v>
      </c>
      <c r="D123" s="19">
        <v>0.10126582278481014</v>
      </c>
      <c r="E123" s="19">
        <v>0.24050632911392406</v>
      </c>
      <c r="F123" s="24">
        <v>0.29113924050632911</v>
      </c>
      <c r="G123" s="24">
        <v>0.25316455696202533</v>
      </c>
      <c r="H123" s="24">
        <v>1</v>
      </c>
    </row>
    <row r="124" spans="2:8">
      <c r="B124" s="2" t="s">
        <v>41</v>
      </c>
      <c r="C124" s="19">
        <v>0.13095238095238096</v>
      </c>
      <c r="D124" s="19">
        <v>0.11904761904761905</v>
      </c>
      <c r="E124" s="19">
        <v>0.15476190476190477</v>
      </c>
      <c r="F124" s="24">
        <v>0.36904761904761907</v>
      </c>
      <c r="G124" s="24">
        <v>0.22619047619047619</v>
      </c>
      <c r="H124" s="24">
        <v>1</v>
      </c>
    </row>
    <row r="125" spans="2:8">
      <c r="B125" s="2" t="s">
        <v>42</v>
      </c>
      <c r="C125" s="19">
        <v>7.4235807860262015E-2</v>
      </c>
      <c r="D125" s="19">
        <v>0.10480349344978165</v>
      </c>
      <c r="E125" s="19">
        <v>0.27292576419213971</v>
      </c>
      <c r="F125" s="24">
        <v>0.36244541484716158</v>
      </c>
      <c r="G125" s="24">
        <v>0.18558951965065504</v>
      </c>
      <c r="H125" s="24">
        <v>1</v>
      </c>
    </row>
    <row r="126" spans="2:8">
      <c r="B126" s="2" t="s">
        <v>238</v>
      </c>
      <c r="C126" s="19">
        <v>2.5316455696202535E-2</v>
      </c>
      <c r="D126" s="19">
        <v>0.12658227848101267</v>
      </c>
      <c r="E126" s="19">
        <v>0.41139240506329117</v>
      </c>
      <c r="F126" s="24">
        <v>0.24683544303797469</v>
      </c>
      <c r="G126" s="24">
        <v>0.189873417721519</v>
      </c>
      <c r="H126" s="24">
        <v>1</v>
      </c>
    </row>
    <row r="127" spans="2:8">
      <c r="B127" s="2" t="s">
        <v>43</v>
      </c>
      <c r="C127" s="19">
        <v>4.5558086560364461E-2</v>
      </c>
      <c r="D127" s="19">
        <v>0.10250569476082004</v>
      </c>
      <c r="E127" s="19">
        <v>0.31435079726651483</v>
      </c>
      <c r="F127" s="24">
        <v>0.33485193621867881</v>
      </c>
      <c r="G127" s="24">
        <v>0.20273348519362189</v>
      </c>
      <c r="H127" s="24">
        <v>1</v>
      </c>
    </row>
    <row r="128" spans="2:8">
      <c r="B128" s="2" t="s">
        <v>44</v>
      </c>
      <c r="C128" s="19">
        <v>6.4814814814814825E-2</v>
      </c>
      <c r="D128" s="19">
        <v>0.1111111111111111</v>
      </c>
      <c r="E128" s="19">
        <v>0.28703703703703703</v>
      </c>
      <c r="F128" s="24">
        <v>0.28703703703703703</v>
      </c>
      <c r="G128" s="24">
        <v>0.25</v>
      </c>
      <c r="H128" s="24">
        <v>1</v>
      </c>
    </row>
    <row r="129" spans="2:8">
      <c r="B129" s="2" t="s">
        <v>9</v>
      </c>
      <c r="C129" s="19">
        <v>6.4102564102564111E-2</v>
      </c>
      <c r="D129" s="19">
        <v>0.10784313725490197</v>
      </c>
      <c r="E129" s="19">
        <v>0.29487179487179488</v>
      </c>
      <c r="F129" s="24">
        <v>0.32956259426847656</v>
      </c>
      <c r="G129" s="24">
        <v>0.20361990950226244</v>
      </c>
      <c r="H129" s="24">
        <v>1</v>
      </c>
    </row>
    <row r="131" spans="2:8">
      <c r="B131" s="6"/>
    </row>
    <row r="132" spans="2:8">
      <c r="B132" s="2" t="s">
        <v>3</v>
      </c>
      <c r="C132" s="2" t="s">
        <v>174</v>
      </c>
      <c r="D132" s="2" t="s">
        <v>112</v>
      </c>
      <c r="E132" s="2" t="s">
        <v>113</v>
      </c>
      <c r="F132" s="2" t="s">
        <v>175</v>
      </c>
      <c r="G132" s="2" t="s">
        <v>176</v>
      </c>
      <c r="H132" s="2" t="s">
        <v>38</v>
      </c>
    </row>
    <row r="133" spans="2:8">
      <c r="B133" s="2" t="s">
        <v>45</v>
      </c>
      <c r="C133" s="19">
        <v>5.5555555555555552E-2</v>
      </c>
      <c r="D133" s="19">
        <v>0.16666666666666669</v>
      </c>
      <c r="E133" s="19">
        <v>0.27777777777777779</v>
      </c>
      <c r="F133" s="24">
        <v>0.35185185185185186</v>
      </c>
      <c r="G133" s="24">
        <v>0.14814814814814814</v>
      </c>
      <c r="H133" s="24">
        <v>1</v>
      </c>
    </row>
    <row r="134" spans="2:8">
      <c r="B134" s="2" t="s">
        <v>46</v>
      </c>
      <c r="C134" s="19">
        <v>5.5624227441285541E-2</v>
      </c>
      <c r="D134" s="19">
        <v>9.7651421508034617E-2</v>
      </c>
      <c r="E134" s="19">
        <v>0.29048207663782449</v>
      </c>
      <c r="F134" s="24">
        <v>0.338689740420272</v>
      </c>
      <c r="G134" s="24">
        <v>0.21755253399258342</v>
      </c>
      <c r="H134" s="24">
        <v>1</v>
      </c>
    </row>
    <row r="135" spans="2:8">
      <c r="B135" s="2" t="s">
        <v>47</v>
      </c>
      <c r="C135" s="19">
        <v>8.5020242914979768E-2</v>
      </c>
      <c r="D135" s="19">
        <v>0.11336032388663968</v>
      </c>
      <c r="E135" s="19">
        <v>0.29149797570850206</v>
      </c>
      <c r="F135" s="24">
        <v>0.32388663967611336</v>
      </c>
      <c r="G135" s="24">
        <v>0.18623481781376519</v>
      </c>
      <c r="H135" s="24">
        <v>1</v>
      </c>
    </row>
    <row r="136" spans="2:8">
      <c r="B136" s="2" t="s">
        <v>48</v>
      </c>
      <c r="C136" s="19">
        <v>7.407407407407407E-2</v>
      </c>
      <c r="D136" s="19">
        <v>0.125</v>
      </c>
      <c r="E136" s="19">
        <v>0.31944444444444442</v>
      </c>
      <c r="F136" s="24">
        <v>0.29629629629629628</v>
      </c>
      <c r="G136" s="24">
        <v>0.1851851851851852</v>
      </c>
      <c r="H136" s="24">
        <v>1</v>
      </c>
    </row>
    <row r="137" spans="2:8">
      <c r="B137" s="2" t="s">
        <v>9</v>
      </c>
      <c r="C137" s="19">
        <v>6.4102564102564111E-2</v>
      </c>
      <c r="D137" s="19">
        <v>0.10784313725490197</v>
      </c>
      <c r="E137" s="19">
        <v>0.29487179487179488</v>
      </c>
      <c r="F137" s="24">
        <v>0.32956259426847656</v>
      </c>
      <c r="G137" s="24">
        <v>0.20361990950226244</v>
      </c>
      <c r="H137" s="24">
        <v>1</v>
      </c>
    </row>
    <row r="140" spans="2:8" ht="18">
      <c r="B140" s="20" t="s">
        <v>180</v>
      </c>
    </row>
    <row r="142" spans="2:8">
      <c r="B142" s="2" t="s">
        <v>3</v>
      </c>
      <c r="C142" s="2" t="s">
        <v>4</v>
      </c>
      <c r="D142" s="2" t="s">
        <v>5</v>
      </c>
      <c r="E142" s="2" t="s">
        <v>6</v>
      </c>
    </row>
    <row r="143" spans="2:8">
      <c r="B143" s="2" t="s">
        <v>174</v>
      </c>
      <c r="C143" s="21">
        <v>108</v>
      </c>
      <c r="D143" s="22">
        <v>5.4</v>
      </c>
      <c r="E143" s="22">
        <v>9.3994778067885125</v>
      </c>
    </row>
    <row r="144" spans="2:8">
      <c r="B144" s="2" t="s">
        <v>112</v>
      </c>
      <c r="C144" s="21">
        <v>148</v>
      </c>
      <c r="D144" s="22">
        <v>7.4</v>
      </c>
      <c r="E144" s="22">
        <v>12.880765883376849</v>
      </c>
    </row>
    <row r="145" spans="2:8">
      <c r="B145" s="2" t="s">
        <v>113</v>
      </c>
      <c r="C145" s="21">
        <v>364</v>
      </c>
      <c r="D145" s="22">
        <v>18.2</v>
      </c>
      <c r="E145" s="22">
        <v>31.679721496953874</v>
      </c>
    </row>
    <row r="146" spans="2:8">
      <c r="B146" s="2" t="s">
        <v>175</v>
      </c>
      <c r="C146" s="21">
        <v>337</v>
      </c>
      <c r="D146" s="22">
        <v>16.850000000000001</v>
      </c>
      <c r="E146" s="22">
        <v>29.329852045256747</v>
      </c>
    </row>
    <row r="147" spans="2:8">
      <c r="B147" s="2" t="s">
        <v>176</v>
      </c>
      <c r="C147" s="21">
        <v>192</v>
      </c>
      <c r="D147" s="22">
        <v>9.6</v>
      </c>
      <c r="E147" s="22">
        <v>16.710182767624023</v>
      </c>
    </row>
    <row r="148" spans="2:8">
      <c r="B148" s="2" t="s">
        <v>38</v>
      </c>
      <c r="C148" s="21">
        <v>1149</v>
      </c>
      <c r="D148" s="22">
        <v>57.45</v>
      </c>
      <c r="E148" s="22">
        <v>100</v>
      </c>
    </row>
    <row r="149" spans="2:8">
      <c r="B149" s="2" t="s">
        <v>37</v>
      </c>
      <c r="C149" s="21">
        <v>851</v>
      </c>
      <c r="D149" s="22">
        <v>42.55</v>
      </c>
      <c r="E149" s="22"/>
    </row>
    <row r="150" spans="2:8">
      <c r="B150" s="2" t="s">
        <v>9</v>
      </c>
      <c r="C150" s="23">
        <f>C149+C148</f>
        <v>2000</v>
      </c>
      <c r="D150" s="23">
        <f>D149+D148</f>
        <v>100</v>
      </c>
      <c r="E150" s="23">
        <f>E149+E148</f>
        <v>100</v>
      </c>
    </row>
    <row r="153" spans="2:8">
      <c r="B153" s="2" t="s">
        <v>3</v>
      </c>
      <c r="C153" s="2" t="s">
        <v>174</v>
      </c>
      <c r="D153" s="2" t="s">
        <v>112</v>
      </c>
      <c r="E153" s="2" t="s">
        <v>113</v>
      </c>
      <c r="F153" s="2" t="s">
        <v>175</v>
      </c>
      <c r="G153" s="2" t="s">
        <v>176</v>
      </c>
      <c r="H153" s="2" t="s">
        <v>38</v>
      </c>
    </row>
    <row r="154" spans="2:8">
      <c r="B154" s="2" t="s">
        <v>7</v>
      </c>
      <c r="C154" s="19">
        <v>9.2727272727272728E-2</v>
      </c>
      <c r="D154" s="19">
        <v>0.14000000000000001</v>
      </c>
      <c r="E154" s="19">
        <v>0.30727272727272725</v>
      </c>
      <c r="F154" s="24">
        <v>0.27818181818181814</v>
      </c>
      <c r="G154" s="24">
        <v>0.18181818181818182</v>
      </c>
      <c r="H154" s="24">
        <v>1</v>
      </c>
    </row>
    <row r="155" spans="2:8">
      <c r="B155" s="2" t="s">
        <v>8</v>
      </c>
      <c r="C155" s="19">
        <v>9.515859766277128E-2</v>
      </c>
      <c r="D155" s="19">
        <v>0.11853088480801337</v>
      </c>
      <c r="E155" s="19">
        <v>0.32554257095158595</v>
      </c>
      <c r="F155" s="24">
        <v>0.30717863105175292</v>
      </c>
      <c r="G155" s="24">
        <v>0.15358931552587646</v>
      </c>
      <c r="H155" s="24">
        <v>1</v>
      </c>
    </row>
    <row r="156" spans="2:8">
      <c r="B156" s="2" t="s">
        <v>39</v>
      </c>
      <c r="C156" s="19">
        <v>9.3994778067885129E-2</v>
      </c>
      <c r="D156" s="19">
        <v>0.12880765883376849</v>
      </c>
      <c r="E156" s="19">
        <v>0.31679721496953872</v>
      </c>
      <c r="F156" s="24">
        <v>0.29329852045256749</v>
      </c>
      <c r="G156" s="24">
        <v>0.16710182767624024</v>
      </c>
      <c r="H156" s="24">
        <v>1</v>
      </c>
    </row>
    <row r="159" spans="2:8">
      <c r="B159" s="2" t="s">
        <v>3</v>
      </c>
      <c r="C159" s="2" t="s">
        <v>174</v>
      </c>
      <c r="D159" s="2" t="s">
        <v>112</v>
      </c>
      <c r="E159" s="2" t="s">
        <v>113</v>
      </c>
      <c r="F159" s="2" t="s">
        <v>175</v>
      </c>
      <c r="G159" s="2" t="s">
        <v>176</v>
      </c>
      <c r="H159" s="2" t="s">
        <v>38</v>
      </c>
    </row>
    <row r="160" spans="2:8">
      <c r="B160" s="2" t="s">
        <v>10</v>
      </c>
      <c r="C160" s="19">
        <v>8.6666666666666656E-2</v>
      </c>
      <c r="D160" s="19">
        <v>0.12</v>
      </c>
      <c r="E160" s="19">
        <v>0.34666666666666662</v>
      </c>
      <c r="F160" s="24">
        <v>0.28000000000000003</v>
      </c>
      <c r="G160" s="24">
        <v>0.16666666666666669</v>
      </c>
      <c r="H160" s="24">
        <v>1</v>
      </c>
    </row>
    <row r="161" spans="2:8">
      <c r="B161" s="2" t="s">
        <v>11</v>
      </c>
      <c r="C161" s="19">
        <v>5.7777777777777775E-2</v>
      </c>
      <c r="D161" s="19">
        <v>0.12444444444444444</v>
      </c>
      <c r="E161" s="19">
        <v>0.32444444444444442</v>
      </c>
      <c r="F161" s="24">
        <v>0.30222222222222223</v>
      </c>
      <c r="G161" s="24">
        <v>0.19111111111111112</v>
      </c>
      <c r="H161" s="24">
        <v>1</v>
      </c>
    </row>
    <row r="162" spans="2:8">
      <c r="B162" s="2" t="s">
        <v>12</v>
      </c>
      <c r="C162" s="19">
        <v>9.3220338983050849E-2</v>
      </c>
      <c r="D162" s="19">
        <v>0.1059322033898305</v>
      </c>
      <c r="E162" s="19">
        <v>0.28813559322033899</v>
      </c>
      <c r="F162" s="24">
        <v>0.34322033898305088</v>
      </c>
      <c r="G162" s="24">
        <v>0.16949152542372883</v>
      </c>
      <c r="H162" s="24">
        <v>1</v>
      </c>
    </row>
    <row r="163" spans="2:8">
      <c r="B163" s="2" t="s">
        <v>13</v>
      </c>
      <c r="C163" s="19">
        <v>0.12093023255813953</v>
      </c>
      <c r="D163" s="19">
        <v>9.3023255813953487E-2</v>
      </c>
      <c r="E163" s="19">
        <v>0.31627906976744186</v>
      </c>
      <c r="F163" s="24">
        <v>0.29767441860465116</v>
      </c>
      <c r="G163" s="24">
        <v>0.17209302325581394</v>
      </c>
      <c r="H163" s="24">
        <v>1</v>
      </c>
    </row>
    <row r="164" spans="2:8">
      <c r="B164" s="2" t="s">
        <v>14</v>
      </c>
      <c r="C164" s="19">
        <v>0.11475409836065573</v>
      </c>
      <c r="D164" s="19">
        <v>0.16393442622950818</v>
      </c>
      <c r="E164" s="19">
        <v>0.2896174863387978</v>
      </c>
      <c r="F164" s="24">
        <v>0.27322404371584702</v>
      </c>
      <c r="G164" s="24">
        <v>0.15846994535519127</v>
      </c>
      <c r="H164" s="24">
        <v>1</v>
      </c>
    </row>
    <row r="165" spans="2:8">
      <c r="B165" s="2" t="s">
        <v>15</v>
      </c>
      <c r="C165" s="19">
        <v>9.285714285714286E-2</v>
      </c>
      <c r="D165" s="19">
        <v>0.19285714285714284</v>
      </c>
      <c r="E165" s="19">
        <v>0.35714285714285715</v>
      </c>
      <c r="F165" s="24">
        <v>0.22857142857142856</v>
      </c>
      <c r="G165" s="24">
        <v>0.12857142857142859</v>
      </c>
      <c r="H165" s="24">
        <v>1</v>
      </c>
    </row>
    <row r="166" spans="2:8">
      <c r="B166" s="2" t="s">
        <v>39</v>
      </c>
      <c r="C166" s="19">
        <v>9.3994778067885129E-2</v>
      </c>
      <c r="D166" s="19">
        <v>0.12880765883376849</v>
      </c>
      <c r="E166" s="19">
        <v>0.31679721496953872</v>
      </c>
      <c r="F166" s="24">
        <v>0.29329852045256749</v>
      </c>
      <c r="G166" s="24">
        <v>0.16710182767624024</v>
      </c>
      <c r="H166" s="24">
        <v>1</v>
      </c>
    </row>
    <row r="169" spans="2:8">
      <c r="B169" s="2" t="s">
        <v>3</v>
      </c>
      <c r="C169" s="2" t="s">
        <v>174</v>
      </c>
      <c r="D169" s="2" t="s">
        <v>112</v>
      </c>
      <c r="E169" s="2" t="s">
        <v>113</v>
      </c>
      <c r="F169" s="2" t="s">
        <v>175</v>
      </c>
      <c r="G169" s="2" t="s">
        <v>176</v>
      </c>
      <c r="H169" s="2" t="s">
        <v>38</v>
      </c>
    </row>
    <row r="170" spans="2:8">
      <c r="B170" s="2" t="s">
        <v>16</v>
      </c>
      <c r="C170" s="19">
        <v>0.1111111111111111</v>
      </c>
      <c r="D170" s="19">
        <v>9.5238095238095233E-2</v>
      </c>
      <c r="E170" s="19">
        <v>0.30158730158730157</v>
      </c>
      <c r="F170" s="24">
        <v>0.33333333333333337</v>
      </c>
      <c r="G170" s="24">
        <v>0.15873015873015872</v>
      </c>
      <c r="H170" s="24">
        <v>1</v>
      </c>
    </row>
    <row r="171" spans="2:8">
      <c r="B171" s="2" t="s">
        <v>17</v>
      </c>
      <c r="C171" s="19">
        <v>0.11764705882352942</v>
      </c>
      <c r="D171" s="19">
        <v>0.11764705882352942</v>
      </c>
      <c r="E171" s="19">
        <v>0.35294117647058826</v>
      </c>
      <c r="F171" s="24">
        <v>0.29411764705882354</v>
      </c>
      <c r="G171" s="24">
        <v>0.11764705882352942</v>
      </c>
      <c r="H171" s="24">
        <v>1</v>
      </c>
    </row>
    <row r="172" spans="2:8">
      <c r="B172" s="2" t="s">
        <v>18</v>
      </c>
      <c r="C172" s="19">
        <v>6.5789473684210523E-2</v>
      </c>
      <c r="D172" s="19">
        <v>0.15789473684210525</v>
      </c>
      <c r="E172" s="19">
        <v>0.25</v>
      </c>
      <c r="F172" s="24">
        <v>0.25</v>
      </c>
      <c r="G172" s="24">
        <v>0.27631578947368424</v>
      </c>
      <c r="H172" s="24">
        <v>1</v>
      </c>
    </row>
    <row r="173" spans="2:8">
      <c r="B173" s="2" t="s">
        <v>19</v>
      </c>
      <c r="C173" s="19">
        <v>5.7142857142857141E-2</v>
      </c>
      <c r="D173" s="19">
        <v>0.11428571428571428</v>
      </c>
      <c r="E173" s="19">
        <v>0.4</v>
      </c>
      <c r="F173" s="24">
        <v>0.25714285714285717</v>
      </c>
      <c r="G173" s="24">
        <v>0.17142857142857143</v>
      </c>
      <c r="H173" s="24">
        <v>1</v>
      </c>
    </row>
    <row r="174" spans="2:8">
      <c r="B174" s="2" t="s">
        <v>20</v>
      </c>
      <c r="C174" s="19">
        <v>7.8431372549019607E-2</v>
      </c>
      <c r="D174" s="19">
        <v>0.15686274509803921</v>
      </c>
      <c r="E174" s="19">
        <v>0.35294117647058826</v>
      </c>
      <c r="F174" s="24">
        <v>0.21568627450980393</v>
      </c>
      <c r="G174" s="24">
        <v>0.19607843137254904</v>
      </c>
      <c r="H174" s="24">
        <v>1</v>
      </c>
    </row>
    <row r="175" spans="2:8">
      <c r="B175" s="2" t="s">
        <v>21</v>
      </c>
      <c r="C175" s="19">
        <v>8.3333333333333343E-2</v>
      </c>
      <c r="D175" s="19">
        <v>0.13095238095238096</v>
      </c>
      <c r="E175" s="19">
        <v>0.35714285714285715</v>
      </c>
      <c r="F175" s="24">
        <v>0.29761904761904762</v>
      </c>
      <c r="G175" s="24">
        <v>0.13095238095238096</v>
      </c>
      <c r="H175" s="24">
        <v>1</v>
      </c>
    </row>
    <row r="176" spans="2:8">
      <c r="B176" s="2" t="s">
        <v>22</v>
      </c>
      <c r="C176" s="19">
        <v>4.1666666666666671E-2</v>
      </c>
      <c r="D176" s="19">
        <v>0.125</v>
      </c>
      <c r="E176" s="19">
        <v>0.20833333333333331</v>
      </c>
      <c r="F176" s="24">
        <v>0.5</v>
      </c>
      <c r="G176" s="24">
        <v>0.125</v>
      </c>
      <c r="H176" s="24">
        <v>1</v>
      </c>
    </row>
    <row r="177" spans="2:8">
      <c r="B177" s="2" t="s">
        <v>23</v>
      </c>
      <c r="C177" s="19">
        <v>8.9285714285714288E-2</v>
      </c>
      <c r="D177" s="19">
        <v>0.125</v>
      </c>
      <c r="E177" s="19">
        <v>0.4017857142857143</v>
      </c>
      <c r="F177" s="24">
        <v>0.2589285714285714</v>
      </c>
      <c r="G177" s="24">
        <v>0.125</v>
      </c>
      <c r="H177" s="24">
        <v>1</v>
      </c>
    </row>
    <row r="178" spans="2:8">
      <c r="B178" s="2" t="s">
        <v>24</v>
      </c>
      <c r="C178" s="19">
        <v>0.1</v>
      </c>
      <c r="D178" s="19">
        <v>0.17142857142857143</v>
      </c>
      <c r="E178" s="19">
        <v>0.24285714285714285</v>
      </c>
      <c r="F178" s="24">
        <v>0.32857142857142851</v>
      </c>
      <c r="G178" s="24">
        <v>0.15714285714285714</v>
      </c>
      <c r="H178" s="24">
        <v>1</v>
      </c>
    </row>
    <row r="179" spans="2:8">
      <c r="B179" s="2" t="s">
        <v>25</v>
      </c>
      <c r="C179" s="19">
        <v>9.3023255813953487E-2</v>
      </c>
      <c r="D179" s="19">
        <v>0.18604651162790697</v>
      </c>
      <c r="E179" s="19">
        <v>0.34883720930232553</v>
      </c>
      <c r="F179" s="24">
        <v>0.2558139534883721</v>
      </c>
      <c r="G179" s="24">
        <v>0.11627906976744186</v>
      </c>
      <c r="H179" s="24">
        <v>1</v>
      </c>
    </row>
    <row r="180" spans="2:8">
      <c r="B180" s="2" t="s">
        <v>26</v>
      </c>
      <c r="C180" s="19">
        <v>8.9552238805970144E-2</v>
      </c>
      <c r="D180" s="19">
        <v>0.13432835820895522</v>
      </c>
      <c r="E180" s="19">
        <v>0.35820895522388058</v>
      </c>
      <c r="F180" s="24">
        <v>0.20895522388059704</v>
      </c>
      <c r="G180" s="24">
        <v>0.20895522388059704</v>
      </c>
      <c r="H180" s="24">
        <v>1</v>
      </c>
    </row>
    <row r="181" spans="2:8">
      <c r="B181" s="2" t="s">
        <v>27</v>
      </c>
      <c r="C181" s="19">
        <v>9.7087378640776698E-2</v>
      </c>
      <c r="D181" s="19">
        <v>0.10679611650485438</v>
      </c>
      <c r="E181" s="19">
        <v>0.30339805825242716</v>
      </c>
      <c r="F181" s="24">
        <v>0.32524271844660191</v>
      </c>
      <c r="G181" s="24">
        <v>0.16747572815533981</v>
      </c>
      <c r="H181" s="24">
        <v>1</v>
      </c>
    </row>
    <row r="182" spans="2:8">
      <c r="B182" s="2" t="s">
        <v>28</v>
      </c>
      <c r="C182" s="19">
        <v>0.14102564102564102</v>
      </c>
      <c r="D182" s="19">
        <v>0.16666666666666669</v>
      </c>
      <c r="E182" s="19">
        <v>0.26923076923076922</v>
      </c>
      <c r="F182" s="24">
        <v>0.24358974358974358</v>
      </c>
      <c r="G182" s="24">
        <v>0.17948717948717949</v>
      </c>
      <c r="H182" s="24">
        <v>1</v>
      </c>
    </row>
    <row r="183" spans="2:8">
      <c r="B183" s="2" t="s">
        <v>39</v>
      </c>
      <c r="C183" s="19">
        <v>9.3994778067885129E-2</v>
      </c>
      <c r="D183" s="19">
        <v>0.12880765883376849</v>
      </c>
      <c r="E183" s="19">
        <v>0.31679721496953872</v>
      </c>
      <c r="F183" s="24">
        <v>0.29329852045256749</v>
      </c>
      <c r="G183" s="24">
        <v>0.16710182767624024</v>
      </c>
      <c r="H183" s="24">
        <v>1</v>
      </c>
    </row>
    <row r="186" spans="2:8">
      <c r="B186" s="2" t="s">
        <v>3</v>
      </c>
      <c r="C186" s="2" t="s">
        <v>174</v>
      </c>
      <c r="D186" s="2" t="s">
        <v>112</v>
      </c>
      <c r="E186" s="2" t="s">
        <v>113</v>
      </c>
      <c r="F186" s="2" t="s">
        <v>175</v>
      </c>
      <c r="G186" s="2" t="s">
        <v>176</v>
      </c>
      <c r="H186" s="2" t="s">
        <v>38</v>
      </c>
    </row>
    <row r="187" spans="2:8">
      <c r="B187" s="2" t="s">
        <v>40</v>
      </c>
      <c r="C187" s="19">
        <v>0.10144927536231885</v>
      </c>
      <c r="D187" s="19">
        <v>0.14492753623188406</v>
      </c>
      <c r="E187" s="19">
        <v>0.34782608695652173</v>
      </c>
      <c r="F187" s="24">
        <v>0.2318840579710145</v>
      </c>
      <c r="G187" s="24">
        <v>0.17391304347826086</v>
      </c>
      <c r="H187" s="24">
        <v>1</v>
      </c>
    </row>
    <row r="188" spans="2:8">
      <c r="B188" s="2" t="s">
        <v>41</v>
      </c>
      <c r="C188" s="19">
        <v>0.14285714285714288</v>
      </c>
      <c r="D188" s="19">
        <v>0.11428571428571428</v>
      </c>
      <c r="E188" s="19">
        <v>0.31428571428571428</v>
      </c>
      <c r="F188" s="24">
        <v>0.21428571428571427</v>
      </c>
      <c r="G188" s="24">
        <v>0.21428571428571427</v>
      </c>
      <c r="H188" s="24">
        <v>1</v>
      </c>
    </row>
    <row r="189" spans="2:8">
      <c r="B189" s="2" t="s">
        <v>42</v>
      </c>
      <c r="C189" s="19">
        <v>7.7956989247311828E-2</v>
      </c>
      <c r="D189" s="19">
        <v>0.11559139784946236</v>
      </c>
      <c r="E189" s="19">
        <v>0.33870967741935482</v>
      </c>
      <c r="F189" s="24">
        <v>0.31720430107526881</v>
      </c>
      <c r="G189" s="24">
        <v>0.15053763440860216</v>
      </c>
      <c r="H189" s="24">
        <v>1</v>
      </c>
    </row>
    <row r="190" spans="2:8">
      <c r="B190" s="2" t="s">
        <v>238</v>
      </c>
      <c r="C190" s="19">
        <v>0.1019108280254777</v>
      </c>
      <c r="D190" s="19">
        <v>0.12101910828025478</v>
      </c>
      <c r="E190" s="19">
        <v>0.29936305732484075</v>
      </c>
      <c r="F190" s="24">
        <v>0.31210191082802546</v>
      </c>
      <c r="G190" s="24">
        <v>0.16560509554140129</v>
      </c>
      <c r="H190" s="24">
        <v>1</v>
      </c>
    </row>
    <row r="191" spans="2:8">
      <c r="B191" s="2" t="s">
        <v>43</v>
      </c>
      <c r="C191" s="19">
        <v>9.3264248704663211E-2</v>
      </c>
      <c r="D191" s="19">
        <v>0.14248704663212436</v>
      </c>
      <c r="E191" s="19">
        <v>0.30569948186528495</v>
      </c>
      <c r="F191" s="24">
        <v>0.29015544041450775</v>
      </c>
      <c r="G191" s="24">
        <v>0.16839378238341968</v>
      </c>
      <c r="H191" s="24">
        <v>1</v>
      </c>
    </row>
    <row r="192" spans="2:8">
      <c r="B192" s="2" t="s">
        <v>44</v>
      </c>
      <c r="C192" s="19">
        <v>0.10526315789473685</v>
      </c>
      <c r="D192" s="19">
        <v>0.1368421052631579</v>
      </c>
      <c r="E192" s="19">
        <v>0.28421052631578947</v>
      </c>
      <c r="F192" s="24">
        <v>0.28421052631578947</v>
      </c>
      <c r="G192" s="24">
        <v>0.18947368421052629</v>
      </c>
      <c r="H192" s="24">
        <v>1</v>
      </c>
    </row>
    <row r="193" spans="2:8">
      <c r="B193" s="2" t="s">
        <v>9</v>
      </c>
      <c r="C193" s="19">
        <v>9.3994778067885129E-2</v>
      </c>
      <c r="D193" s="19">
        <v>0.12880765883376849</v>
      </c>
      <c r="E193" s="19">
        <v>0.31679721496953872</v>
      </c>
      <c r="F193" s="24">
        <v>0.29329852045256749</v>
      </c>
      <c r="G193" s="24">
        <v>0.16710182767624024</v>
      </c>
      <c r="H193" s="24">
        <v>1</v>
      </c>
    </row>
    <row r="195" spans="2:8">
      <c r="B195" s="6"/>
    </row>
    <row r="196" spans="2:8">
      <c r="B196" s="2" t="s">
        <v>3</v>
      </c>
      <c r="C196" s="2" t="s">
        <v>174</v>
      </c>
      <c r="D196" s="2" t="s">
        <v>112</v>
      </c>
      <c r="E196" s="2" t="s">
        <v>113</v>
      </c>
      <c r="F196" s="2" t="s">
        <v>175</v>
      </c>
      <c r="G196" s="2" t="s">
        <v>176</v>
      </c>
      <c r="H196" s="2" t="s">
        <v>38</v>
      </c>
    </row>
    <row r="197" spans="2:8">
      <c r="B197" s="2" t="s">
        <v>45</v>
      </c>
      <c r="C197" s="19">
        <v>0.1</v>
      </c>
      <c r="D197" s="19">
        <v>0.12</v>
      </c>
      <c r="E197" s="19">
        <v>0.44</v>
      </c>
      <c r="F197" s="24">
        <v>0.16</v>
      </c>
      <c r="G197" s="24">
        <v>0.18</v>
      </c>
      <c r="H197" s="24">
        <v>1</v>
      </c>
    </row>
    <row r="198" spans="2:8">
      <c r="B198" s="2" t="s">
        <v>46</v>
      </c>
      <c r="C198" s="19">
        <v>9.0782122905027934E-2</v>
      </c>
      <c r="D198" s="19">
        <v>0.11033519553072627</v>
      </c>
      <c r="E198" s="19">
        <v>0.3016759776536313</v>
      </c>
      <c r="F198" s="24">
        <v>0.32541899441340782</v>
      </c>
      <c r="G198" s="24">
        <v>0.17178770949720673</v>
      </c>
      <c r="H198" s="24">
        <v>1</v>
      </c>
    </row>
    <row r="199" spans="2:8">
      <c r="B199" s="2" t="s">
        <v>47</v>
      </c>
      <c r="C199" s="19">
        <v>0.10204081632653061</v>
      </c>
      <c r="D199" s="19">
        <v>0.15306122448979592</v>
      </c>
      <c r="E199" s="19">
        <v>0.35714285714285715</v>
      </c>
      <c r="F199" s="24">
        <v>0.23469387755102042</v>
      </c>
      <c r="G199" s="24">
        <v>0.15306122448979592</v>
      </c>
      <c r="H199" s="24">
        <v>1</v>
      </c>
    </row>
    <row r="200" spans="2:8">
      <c r="B200" s="2" t="s">
        <v>48</v>
      </c>
      <c r="C200" s="19">
        <v>9.6256684491978606E-2</v>
      </c>
      <c r="D200" s="19">
        <v>0.17647058823529413</v>
      </c>
      <c r="E200" s="19">
        <v>0.29946524064171121</v>
      </c>
      <c r="F200" s="24">
        <v>0.26737967914438504</v>
      </c>
      <c r="G200" s="24">
        <v>0.16042780748663102</v>
      </c>
      <c r="H200" s="24">
        <v>1</v>
      </c>
    </row>
    <row r="201" spans="2:8">
      <c r="B201" s="2" t="s">
        <v>9</v>
      </c>
      <c r="C201" s="19">
        <v>9.3994778067885129E-2</v>
      </c>
      <c r="D201" s="19">
        <v>0.12880765883376849</v>
      </c>
      <c r="E201" s="19">
        <v>0.31679721496953872</v>
      </c>
      <c r="F201" s="24">
        <v>0.29329852045256749</v>
      </c>
      <c r="G201" s="24">
        <v>0.16710182767624024</v>
      </c>
      <c r="H201" s="24">
        <v>1</v>
      </c>
    </row>
    <row r="204" spans="2:8" ht="18">
      <c r="B204" s="20" t="s">
        <v>181</v>
      </c>
    </row>
    <row r="206" spans="2:8">
      <c r="B206" s="2" t="s">
        <v>3</v>
      </c>
      <c r="C206" s="2" t="s">
        <v>4</v>
      </c>
      <c r="D206" s="2" t="s">
        <v>5</v>
      </c>
      <c r="E206" s="2" t="s">
        <v>6</v>
      </c>
    </row>
    <row r="207" spans="2:8">
      <c r="B207" s="2" t="s">
        <v>174</v>
      </c>
      <c r="C207" s="21">
        <v>68</v>
      </c>
      <c r="D207" s="22">
        <v>3.4</v>
      </c>
      <c r="E207" s="22">
        <v>6.0877350044762757</v>
      </c>
    </row>
    <row r="208" spans="2:8">
      <c r="B208" s="2" t="s">
        <v>112</v>
      </c>
      <c r="C208" s="21">
        <v>164</v>
      </c>
      <c r="D208" s="22">
        <v>8.1999999999999993</v>
      </c>
      <c r="E208" s="22">
        <v>14.682184422560431</v>
      </c>
    </row>
    <row r="209" spans="2:8">
      <c r="B209" s="2" t="s">
        <v>113</v>
      </c>
      <c r="C209" s="21">
        <v>380</v>
      </c>
      <c r="D209" s="22">
        <v>19</v>
      </c>
      <c r="E209" s="22">
        <v>34.019695613249773</v>
      </c>
    </row>
    <row r="210" spans="2:8">
      <c r="B210" s="2" t="s">
        <v>175</v>
      </c>
      <c r="C210" s="21">
        <v>334</v>
      </c>
      <c r="D210" s="22">
        <v>16.7</v>
      </c>
      <c r="E210" s="22">
        <v>29.90152193375112</v>
      </c>
    </row>
    <row r="211" spans="2:8">
      <c r="B211" s="2" t="s">
        <v>176</v>
      </c>
      <c r="C211" s="21">
        <v>171</v>
      </c>
      <c r="D211" s="22">
        <v>8.5500000000000007</v>
      </c>
      <c r="E211" s="22">
        <v>15.308863025962399</v>
      </c>
    </row>
    <row r="212" spans="2:8">
      <c r="B212" s="2" t="s">
        <v>38</v>
      </c>
      <c r="C212" s="21">
        <v>1117</v>
      </c>
      <c r="D212" s="22">
        <v>55.85</v>
      </c>
      <c r="E212" s="22">
        <v>100</v>
      </c>
    </row>
    <row r="213" spans="2:8">
      <c r="B213" s="2" t="s">
        <v>37</v>
      </c>
      <c r="C213" s="21">
        <v>883</v>
      </c>
      <c r="D213" s="22">
        <v>44.15</v>
      </c>
      <c r="E213" s="22"/>
    </row>
    <row r="214" spans="2:8">
      <c r="B214" s="2" t="s">
        <v>9</v>
      </c>
      <c r="C214" s="23">
        <f>C213+C212</f>
        <v>2000</v>
      </c>
      <c r="D214" s="23">
        <f>D213+D212</f>
        <v>100</v>
      </c>
      <c r="E214" s="23">
        <f>E213+E212</f>
        <v>100</v>
      </c>
    </row>
    <row r="217" spans="2:8">
      <c r="B217" s="2" t="s">
        <v>3</v>
      </c>
      <c r="C217" s="2" t="s">
        <v>174</v>
      </c>
      <c r="D217" s="2" t="s">
        <v>112</v>
      </c>
      <c r="E217" s="2" t="s">
        <v>113</v>
      </c>
      <c r="F217" s="2" t="s">
        <v>175</v>
      </c>
      <c r="G217" s="2" t="s">
        <v>176</v>
      </c>
      <c r="H217" s="2" t="s">
        <v>38</v>
      </c>
    </row>
    <row r="218" spans="2:8">
      <c r="B218" s="2" t="s">
        <v>7</v>
      </c>
      <c r="C218" s="19">
        <v>7.2625698324022339E-2</v>
      </c>
      <c r="D218" s="19">
        <v>0.15828677839851024</v>
      </c>
      <c r="E218" s="19">
        <v>0.32588454376163872</v>
      </c>
      <c r="F218" s="24">
        <v>0.27560521415270017</v>
      </c>
      <c r="G218" s="24">
        <v>0.16759776536312848</v>
      </c>
      <c r="H218" s="24">
        <v>1</v>
      </c>
    </row>
    <row r="219" spans="2:8">
      <c r="B219" s="2" t="s">
        <v>8</v>
      </c>
      <c r="C219" s="19">
        <v>0.05</v>
      </c>
      <c r="D219" s="19">
        <v>0.13620689655172413</v>
      </c>
      <c r="E219" s="19">
        <v>0.35344827586206895</v>
      </c>
      <c r="F219" s="24">
        <v>0.32068965517241382</v>
      </c>
      <c r="G219" s="24">
        <v>0.1396551724137931</v>
      </c>
      <c r="H219" s="24">
        <v>1</v>
      </c>
    </row>
    <row r="220" spans="2:8">
      <c r="B220" s="2" t="s">
        <v>39</v>
      </c>
      <c r="C220" s="19">
        <v>6.087735004476276E-2</v>
      </c>
      <c r="D220" s="19">
        <v>0.14682184422560429</v>
      </c>
      <c r="E220" s="19">
        <v>0.34019695613249773</v>
      </c>
      <c r="F220" s="24">
        <v>0.29901521933751118</v>
      </c>
      <c r="G220" s="24">
        <v>0.15308863025962399</v>
      </c>
      <c r="H220" s="24">
        <v>1</v>
      </c>
    </row>
    <row r="223" spans="2:8">
      <c r="B223" s="2" t="s">
        <v>3</v>
      </c>
      <c r="C223" s="2" t="s">
        <v>174</v>
      </c>
      <c r="D223" s="2" t="s">
        <v>112</v>
      </c>
      <c r="E223" s="2" t="s">
        <v>113</v>
      </c>
      <c r="F223" s="2" t="s">
        <v>175</v>
      </c>
      <c r="G223" s="2" t="s">
        <v>176</v>
      </c>
      <c r="H223" s="2" t="s">
        <v>38</v>
      </c>
    </row>
    <row r="224" spans="2:8">
      <c r="B224" s="2" t="s">
        <v>10</v>
      </c>
      <c r="C224" s="19">
        <v>6.1224489795918366E-2</v>
      </c>
      <c r="D224" s="19">
        <v>0.20408163265306123</v>
      </c>
      <c r="E224" s="19">
        <v>0.33333333333333337</v>
      </c>
      <c r="F224" s="24">
        <v>0.22448979591836735</v>
      </c>
      <c r="G224" s="24">
        <v>0.17687074829931973</v>
      </c>
      <c r="H224" s="24">
        <v>1</v>
      </c>
    </row>
    <row r="225" spans="2:8">
      <c r="B225" s="2" t="s">
        <v>11</v>
      </c>
      <c r="C225" s="19">
        <v>0.04</v>
      </c>
      <c r="D225" s="19">
        <v>0.11555555555555555</v>
      </c>
      <c r="E225" s="19">
        <v>0.35111111111111115</v>
      </c>
      <c r="F225" s="24">
        <v>0.33777777777777779</v>
      </c>
      <c r="G225" s="24">
        <v>0.15555555555555556</v>
      </c>
      <c r="H225" s="24">
        <v>1</v>
      </c>
    </row>
    <row r="226" spans="2:8">
      <c r="B226" s="2" t="s">
        <v>12</v>
      </c>
      <c r="C226" s="19">
        <v>6.9124423963133633E-2</v>
      </c>
      <c r="D226" s="19">
        <v>0.16589861751152074</v>
      </c>
      <c r="E226" s="19">
        <v>0.27188940092165903</v>
      </c>
      <c r="F226" s="24">
        <v>0.29493087557603687</v>
      </c>
      <c r="G226" s="24">
        <v>0.1981566820276498</v>
      </c>
      <c r="H226" s="24">
        <v>1</v>
      </c>
    </row>
    <row r="227" spans="2:8">
      <c r="B227" s="2" t="s">
        <v>13</v>
      </c>
      <c r="C227" s="19">
        <v>9.004739336492891E-2</v>
      </c>
      <c r="D227" s="19">
        <v>0.12322274881516587</v>
      </c>
      <c r="E227" s="19">
        <v>0.38862559241706157</v>
      </c>
      <c r="F227" s="24">
        <v>0.27962085308056872</v>
      </c>
      <c r="G227" s="24">
        <v>0.11848341232227488</v>
      </c>
      <c r="H227" s="24">
        <v>1</v>
      </c>
    </row>
    <row r="228" spans="2:8">
      <c r="B228" s="2" t="s">
        <v>14</v>
      </c>
      <c r="C228" s="19">
        <v>5.434782608695652E-2</v>
      </c>
      <c r="D228" s="19">
        <v>0.13043478260869565</v>
      </c>
      <c r="E228" s="19">
        <v>0.375</v>
      </c>
      <c r="F228" s="24">
        <v>0.29891304347826086</v>
      </c>
      <c r="G228" s="24">
        <v>0.14130434782608695</v>
      </c>
      <c r="H228" s="24">
        <v>1</v>
      </c>
    </row>
    <row r="229" spans="2:8">
      <c r="B229" s="2" t="s">
        <v>15</v>
      </c>
      <c r="C229" s="19">
        <v>4.5112781954887222E-2</v>
      </c>
      <c r="D229" s="19">
        <v>0.16541353383458646</v>
      </c>
      <c r="E229" s="19">
        <v>0.31578947368421051</v>
      </c>
      <c r="F229" s="24">
        <v>0.35338345864661652</v>
      </c>
      <c r="G229" s="24">
        <v>0.12030075187969924</v>
      </c>
      <c r="H229" s="24">
        <v>1</v>
      </c>
    </row>
    <row r="230" spans="2:8">
      <c r="B230" s="2" t="s">
        <v>39</v>
      </c>
      <c r="C230" s="19">
        <v>6.087735004476276E-2</v>
      </c>
      <c r="D230" s="19">
        <v>0.14682184422560429</v>
      </c>
      <c r="E230" s="19">
        <v>0.34019695613249773</v>
      </c>
      <c r="F230" s="24">
        <v>0.29901521933751118</v>
      </c>
      <c r="G230" s="24">
        <v>0.15308863025962399</v>
      </c>
      <c r="H230" s="24">
        <v>1</v>
      </c>
    </row>
    <row r="233" spans="2:8">
      <c r="B233" s="2" t="s">
        <v>3</v>
      </c>
      <c r="C233" s="2" t="s">
        <v>174</v>
      </c>
      <c r="D233" s="2" t="s">
        <v>112</v>
      </c>
      <c r="E233" s="2" t="s">
        <v>113</v>
      </c>
      <c r="F233" s="2" t="s">
        <v>175</v>
      </c>
      <c r="G233" s="2" t="s">
        <v>176</v>
      </c>
      <c r="H233" s="2" t="s">
        <v>38</v>
      </c>
    </row>
    <row r="234" spans="2:8">
      <c r="B234" s="2" t="s">
        <v>16</v>
      </c>
      <c r="C234" s="19">
        <v>7.3529411764705885E-2</v>
      </c>
      <c r="D234" s="19">
        <v>0.14705882352941177</v>
      </c>
      <c r="E234" s="19">
        <v>0.32352941176470584</v>
      </c>
      <c r="F234" s="24">
        <v>0.33823529411764702</v>
      </c>
      <c r="G234" s="24">
        <v>0.11764705882352942</v>
      </c>
      <c r="H234" s="24">
        <v>1</v>
      </c>
    </row>
    <row r="235" spans="2:8">
      <c r="B235" s="2" t="s">
        <v>17</v>
      </c>
      <c r="C235" s="19">
        <v>6.25E-2</v>
      </c>
      <c r="D235" s="19">
        <v>0.125</v>
      </c>
      <c r="E235" s="19">
        <v>0.3125</v>
      </c>
      <c r="F235" s="24">
        <v>0.40625</v>
      </c>
      <c r="G235" s="24">
        <v>9.375E-2</v>
      </c>
      <c r="H235" s="24">
        <v>1</v>
      </c>
    </row>
    <row r="236" spans="2:8">
      <c r="B236" s="2" t="s">
        <v>18</v>
      </c>
      <c r="C236" s="19">
        <v>1.5873015873015872E-2</v>
      </c>
      <c r="D236" s="19">
        <v>0.20634920634920637</v>
      </c>
      <c r="E236" s="19">
        <v>0.20634920634920637</v>
      </c>
      <c r="F236" s="24">
        <v>0.26984126984126983</v>
      </c>
      <c r="G236" s="24">
        <v>0.30158730158730157</v>
      </c>
      <c r="H236" s="24">
        <v>1</v>
      </c>
    </row>
    <row r="237" spans="2:8">
      <c r="B237" s="2" t="s">
        <v>19</v>
      </c>
      <c r="C237" s="19">
        <v>5.8823529411764712E-2</v>
      </c>
      <c r="D237" s="19">
        <v>0.17647058823529413</v>
      </c>
      <c r="E237" s="19">
        <v>0.5</v>
      </c>
      <c r="F237" s="24">
        <v>0.14705882352941177</v>
      </c>
      <c r="G237" s="24">
        <v>0.11764705882352942</v>
      </c>
      <c r="H237" s="24">
        <v>1</v>
      </c>
    </row>
    <row r="238" spans="2:8">
      <c r="B238" s="2" t="s">
        <v>20</v>
      </c>
      <c r="C238" s="19">
        <v>7.6923076923076927E-2</v>
      </c>
      <c r="D238" s="19">
        <v>0.21153846153846154</v>
      </c>
      <c r="E238" s="19">
        <v>0.28846153846153849</v>
      </c>
      <c r="F238" s="24">
        <v>0.30769230769230771</v>
      </c>
      <c r="G238" s="24">
        <v>0.11538461538461538</v>
      </c>
      <c r="H238" s="24">
        <v>1</v>
      </c>
    </row>
    <row r="239" spans="2:8">
      <c r="B239" s="2" t="s">
        <v>21</v>
      </c>
      <c r="C239" s="19">
        <v>2.6315789473684213E-2</v>
      </c>
      <c r="D239" s="19">
        <v>0.13157894736842105</v>
      </c>
      <c r="E239" s="19">
        <v>0.28947368421052633</v>
      </c>
      <c r="F239" s="24">
        <v>0.39473684210526316</v>
      </c>
      <c r="G239" s="24">
        <v>0.15789473684210525</v>
      </c>
      <c r="H239" s="24">
        <v>1</v>
      </c>
    </row>
    <row r="240" spans="2:8">
      <c r="B240" s="2" t="s">
        <v>22</v>
      </c>
      <c r="C240" s="19">
        <v>0.04</v>
      </c>
      <c r="D240" s="19">
        <v>0.16</v>
      </c>
      <c r="E240" s="19">
        <v>0.24</v>
      </c>
      <c r="F240" s="24">
        <v>0.44</v>
      </c>
      <c r="G240" s="24">
        <v>0.12</v>
      </c>
      <c r="H240" s="24">
        <v>1</v>
      </c>
    </row>
    <row r="241" spans="2:8">
      <c r="B241" s="2" t="s">
        <v>23</v>
      </c>
      <c r="C241" s="19">
        <v>9.5238095238095229E-3</v>
      </c>
      <c r="D241" s="19">
        <v>0.22857142857142856</v>
      </c>
      <c r="E241" s="19">
        <v>0.4</v>
      </c>
      <c r="F241" s="24">
        <v>0.24761904761904763</v>
      </c>
      <c r="G241" s="24">
        <v>0.11428571428571428</v>
      </c>
      <c r="H241" s="24">
        <v>1</v>
      </c>
    </row>
    <row r="242" spans="2:8">
      <c r="B242" s="2" t="s">
        <v>24</v>
      </c>
      <c r="C242" s="19">
        <v>9.722222222222221E-2</v>
      </c>
      <c r="D242" s="19">
        <v>0.15277777777777779</v>
      </c>
      <c r="E242" s="19">
        <v>0.38888888888888884</v>
      </c>
      <c r="F242" s="24">
        <v>0.20833333333333331</v>
      </c>
      <c r="G242" s="24">
        <v>0.15277777777777779</v>
      </c>
      <c r="H242" s="24">
        <v>1</v>
      </c>
    </row>
    <row r="243" spans="2:8">
      <c r="B243" s="2" t="s">
        <v>25</v>
      </c>
      <c r="C243" s="19">
        <v>9.7560975609756101E-2</v>
      </c>
      <c r="D243" s="19">
        <v>0.24390243902439024</v>
      </c>
      <c r="E243" s="19">
        <v>0.29268292682926833</v>
      </c>
      <c r="F243" s="24">
        <v>0.29268292682926833</v>
      </c>
      <c r="G243" s="24">
        <v>7.3170731707317083E-2</v>
      </c>
      <c r="H243" s="24">
        <v>1</v>
      </c>
    </row>
    <row r="244" spans="2:8">
      <c r="B244" s="2" t="s">
        <v>26</v>
      </c>
      <c r="C244" s="19">
        <v>7.4626865671641798E-2</v>
      </c>
      <c r="D244" s="19">
        <v>0.10447761194029852</v>
      </c>
      <c r="E244" s="19">
        <v>0.31343283582089554</v>
      </c>
      <c r="F244" s="24">
        <v>0.37313432835820898</v>
      </c>
      <c r="G244" s="24">
        <v>0.13432835820895522</v>
      </c>
      <c r="H244" s="24">
        <v>1</v>
      </c>
    </row>
    <row r="245" spans="2:8">
      <c r="B245" s="2" t="s">
        <v>27</v>
      </c>
      <c r="C245" s="19">
        <v>5.6930693069306926E-2</v>
      </c>
      <c r="D245" s="19">
        <v>0.11138613861386139</v>
      </c>
      <c r="E245" s="19">
        <v>0.35643564356435647</v>
      </c>
      <c r="F245" s="24">
        <v>0.3094059405940594</v>
      </c>
      <c r="G245" s="24">
        <v>0.16584158415841585</v>
      </c>
      <c r="H245" s="24">
        <v>1</v>
      </c>
    </row>
    <row r="246" spans="2:8">
      <c r="B246" s="2" t="s">
        <v>28</v>
      </c>
      <c r="C246" s="19">
        <v>0.14102564102564102</v>
      </c>
      <c r="D246" s="19">
        <v>0.11538461538461538</v>
      </c>
      <c r="E246" s="19">
        <v>0.35897435897435898</v>
      </c>
      <c r="F246" s="24">
        <v>0.20512820512820515</v>
      </c>
      <c r="G246" s="24">
        <v>0.17948717948717949</v>
      </c>
      <c r="H246" s="24">
        <v>1</v>
      </c>
    </row>
    <row r="247" spans="2:8">
      <c r="B247" s="2" t="s">
        <v>39</v>
      </c>
      <c r="C247" s="19">
        <v>6.087735004476276E-2</v>
      </c>
      <c r="D247" s="19">
        <v>0.14682184422560429</v>
      </c>
      <c r="E247" s="19">
        <v>0.34019695613249773</v>
      </c>
      <c r="F247" s="24">
        <v>0.29901521933751118</v>
      </c>
      <c r="G247" s="24">
        <v>0.15308863025962399</v>
      </c>
      <c r="H247" s="24">
        <v>1</v>
      </c>
    </row>
    <row r="250" spans="2:8">
      <c r="B250" s="2" t="s">
        <v>3</v>
      </c>
      <c r="C250" s="2" t="s">
        <v>174</v>
      </c>
      <c r="D250" s="2" t="s">
        <v>112</v>
      </c>
      <c r="E250" s="2" t="s">
        <v>113</v>
      </c>
      <c r="F250" s="2" t="s">
        <v>175</v>
      </c>
      <c r="G250" s="2" t="s">
        <v>176</v>
      </c>
      <c r="H250" s="2" t="s">
        <v>38</v>
      </c>
    </row>
    <row r="251" spans="2:8">
      <c r="B251" s="2" t="s">
        <v>40</v>
      </c>
      <c r="C251" s="19">
        <v>4.6875E-2</v>
      </c>
      <c r="D251" s="19">
        <v>0.15625</v>
      </c>
      <c r="E251" s="19">
        <v>0.34375</v>
      </c>
      <c r="F251" s="24">
        <v>0.328125</v>
      </c>
      <c r="G251" s="24">
        <v>0.125</v>
      </c>
      <c r="H251" s="24">
        <v>1</v>
      </c>
    </row>
    <row r="252" spans="2:8">
      <c r="B252" s="2" t="s">
        <v>41</v>
      </c>
      <c r="C252" s="19">
        <v>4.0540540540540543E-2</v>
      </c>
      <c r="D252" s="19">
        <v>0.14864864864864866</v>
      </c>
      <c r="E252" s="19">
        <v>0.28378378378378377</v>
      </c>
      <c r="F252" s="24">
        <v>0.3108108108108108</v>
      </c>
      <c r="G252" s="24">
        <v>0.2162162162162162</v>
      </c>
      <c r="H252" s="24">
        <v>1</v>
      </c>
    </row>
    <row r="253" spans="2:8">
      <c r="B253" s="2" t="s">
        <v>42</v>
      </c>
      <c r="C253" s="19">
        <v>5.1351351351351354E-2</v>
      </c>
      <c r="D253" s="19">
        <v>0.14864864864864866</v>
      </c>
      <c r="E253" s="19">
        <v>0.32432432432432434</v>
      </c>
      <c r="F253" s="24">
        <v>0.32702702702702702</v>
      </c>
      <c r="G253" s="24">
        <v>0.14864864864864866</v>
      </c>
      <c r="H253" s="24">
        <v>1</v>
      </c>
    </row>
    <row r="254" spans="2:8">
      <c r="B254" s="2" t="s">
        <v>238</v>
      </c>
      <c r="C254" s="19">
        <v>6.9930069930069935E-2</v>
      </c>
      <c r="D254" s="19">
        <v>0.12587412587412586</v>
      </c>
      <c r="E254" s="19">
        <v>0.3776223776223776</v>
      </c>
      <c r="F254" s="24">
        <v>0.24475524475524477</v>
      </c>
      <c r="G254" s="24">
        <v>0.18181818181818182</v>
      </c>
      <c r="H254" s="24">
        <v>1</v>
      </c>
    </row>
    <row r="255" spans="2:8">
      <c r="B255" s="2" t="s">
        <v>43</v>
      </c>
      <c r="C255" s="19">
        <v>6.7750677506775062E-2</v>
      </c>
      <c r="D255" s="19">
        <v>0.15176151761517617</v>
      </c>
      <c r="E255" s="19">
        <v>0.34417344173441733</v>
      </c>
      <c r="F255" s="24">
        <v>0.29268292682926833</v>
      </c>
      <c r="G255" s="24">
        <v>0.14363143631436315</v>
      </c>
      <c r="H255" s="24">
        <v>1</v>
      </c>
    </row>
    <row r="256" spans="2:8">
      <c r="B256" s="2" t="s">
        <v>44</v>
      </c>
      <c r="C256" s="19">
        <v>8.2474226804123696E-2</v>
      </c>
      <c r="D256" s="19">
        <v>0.14432989690721651</v>
      </c>
      <c r="E256" s="19">
        <v>0.37113402061855671</v>
      </c>
      <c r="F256" s="24">
        <v>0.26804123711340205</v>
      </c>
      <c r="G256" s="24">
        <v>0.13402061855670103</v>
      </c>
      <c r="H256" s="24">
        <v>1</v>
      </c>
    </row>
    <row r="257" spans="2:8">
      <c r="B257" s="2" t="s">
        <v>9</v>
      </c>
      <c r="C257" s="19">
        <v>6.087735004476276E-2</v>
      </c>
      <c r="D257" s="19">
        <v>0.14682184422560429</v>
      </c>
      <c r="E257" s="19">
        <v>0.34019695613249773</v>
      </c>
      <c r="F257" s="24">
        <v>0.29901521933751118</v>
      </c>
      <c r="G257" s="24">
        <v>0.15308863025962399</v>
      </c>
      <c r="H257" s="24">
        <v>1</v>
      </c>
    </row>
    <row r="259" spans="2:8">
      <c r="B259" s="6"/>
    </row>
    <row r="260" spans="2:8">
      <c r="B260" s="2" t="s">
        <v>3</v>
      </c>
      <c r="C260" s="2" t="s">
        <v>174</v>
      </c>
      <c r="D260" s="2" t="s">
        <v>112</v>
      </c>
      <c r="E260" s="2" t="s">
        <v>113</v>
      </c>
      <c r="F260" s="2" t="s">
        <v>175</v>
      </c>
      <c r="G260" s="2" t="s">
        <v>176</v>
      </c>
      <c r="H260" s="2" t="s">
        <v>38</v>
      </c>
    </row>
    <row r="261" spans="2:8">
      <c r="B261" s="2" t="s">
        <v>45</v>
      </c>
      <c r="C261" s="19">
        <v>2.0408163265306124E-2</v>
      </c>
      <c r="D261" s="19">
        <v>0.10204081632653061</v>
      </c>
      <c r="E261" s="19">
        <v>0.36734693877551022</v>
      </c>
      <c r="F261" s="24">
        <v>0.32653061224489799</v>
      </c>
      <c r="G261" s="24">
        <v>0.18367346938775511</v>
      </c>
      <c r="H261" s="24">
        <v>1</v>
      </c>
    </row>
    <row r="262" spans="2:8">
      <c r="B262" s="2" t="s">
        <v>46</v>
      </c>
      <c r="C262" s="19">
        <v>6.8473609129814553E-2</v>
      </c>
      <c r="D262" s="19">
        <v>0.14693295292439373</v>
      </c>
      <c r="E262" s="19">
        <v>0.32952924393723249</v>
      </c>
      <c r="F262" s="24">
        <v>0.29386590584878747</v>
      </c>
      <c r="G262" s="24">
        <v>0.16119828815977175</v>
      </c>
      <c r="H262" s="24">
        <v>1</v>
      </c>
    </row>
    <row r="263" spans="2:8">
      <c r="B263" s="2" t="s">
        <v>47</v>
      </c>
      <c r="C263" s="19">
        <v>2.6178010471204188E-2</v>
      </c>
      <c r="D263" s="19">
        <v>0.17801047120418848</v>
      </c>
      <c r="E263" s="19">
        <v>0.36649214659685858</v>
      </c>
      <c r="F263" s="24">
        <v>0.29842931937172773</v>
      </c>
      <c r="G263" s="24">
        <v>0.13089005235602094</v>
      </c>
      <c r="H263" s="24">
        <v>1</v>
      </c>
    </row>
    <row r="264" spans="2:8">
      <c r="B264" s="2" t="s">
        <v>48</v>
      </c>
      <c r="C264" s="19">
        <v>7.9545454545454544E-2</v>
      </c>
      <c r="D264" s="19">
        <v>0.125</v>
      </c>
      <c r="E264" s="19">
        <v>0.34659090909090906</v>
      </c>
      <c r="F264" s="24">
        <v>0.3125</v>
      </c>
      <c r="G264" s="24">
        <v>0.13636363636363635</v>
      </c>
      <c r="H264" s="24">
        <v>1</v>
      </c>
    </row>
    <row r="265" spans="2:8">
      <c r="B265" s="2" t="s">
        <v>9</v>
      </c>
      <c r="C265" s="19">
        <v>6.087735004476276E-2</v>
      </c>
      <c r="D265" s="19">
        <v>0.14682184422560429</v>
      </c>
      <c r="E265" s="19">
        <v>0.34019695613249773</v>
      </c>
      <c r="F265" s="24">
        <v>0.29901521933751118</v>
      </c>
      <c r="G265" s="24">
        <v>0.15308863025962399</v>
      </c>
      <c r="H265" s="24">
        <v>1</v>
      </c>
    </row>
    <row r="268" spans="2:8" ht="18">
      <c r="B268" s="20" t="s">
        <v>168</v>
      </c>
    </row>
    <row r="270" spans="2:8">
      <c r="B270" s="2" t="s">
        <v>3</v>
      </c>
      <c r="C270" s="2" t="s">
        <v>4</v>
      </c>
      <c r="D270" s="2" t="s">
        <v>5</v>
      </c>
      <c r="E270" s="2" t="s">
        <v>6</v>
      </c>
    </row>
    <row r="271" spans="2:8">
      <c r="B271" s="2" t="s">
        <v>174</v>
      </c>
      <c r="C271" s="21">
        <v>101</v>
      </c>
      <c r="D271" s="22">
        <v>5.05</v>
      </c>
      <c r="E271" s="22">
        <v>7.4538745387453877</v>
      </c>
    </row>
    <row r="272" spans="2:8">
      <c r="B272" s="2" t="s">
        <v>112</v>
      </c>
      <c r="C272" s="21">
        <v>137</v>
      </c>
      <c r="D272" s="22">
        <v>6.85</v>
      </c>
      <c r="E272" s="22">
        <v>10.110701107011071</v>
      </c>
    </row>
    <row r="273" spans="2:8">
      <c r="B273" s="2" t="s">
        <v>113</v>
      </c>
      <c r="C273" s="21">
        <v>309</v>
      </c>
      <c r="D273" s="22">
        <v>15.45</v>
      </c>
      <c r="E273" s="22">
        <v>22.804428044280442</v>
      </c>
    </row>
    <row r="274" spans="2:8">
      <c r="B274" s="2" t="s">
        <v>175</v>
      </c>
      <c r="C274" s="21">
        <v>506</v>
      </c>
      <c r="D274" s="22">
        <v>25.3</v>
      </c>
      <c r="E274" s="22">
        <v>37.343173431734314</v>
      </c>
    </row>
    <row r="275" spans="2:8">
      <c r="B275" s="2" t="s">
        <v>176</v>
      </c>
      <c r="C275" s="21">
        <v>302</v>
      </c>
      <c r="D275" s="22">
        <v>15.1</v>
      </c>
      <c r="E275" s="22">
        <v>22.287822878228781</v>
      </c>
    </row>
    <row r="276" spans="2:8">
      <c r="B276" s="2" t="s">
        <v>38</v>
      </c>
      <c r="C276" s="21">
        <v>1355</v>
      </c>
      <c r="D276" s="22">
        <v>67.75</v>
      </c>
      <c r="E276" s="22">
        <v>100</v>
      </c>
    </row>
    <row r="277" spans="2:8">
      <c r="B277" s="2" t="s">
        <v>37</v>
      </c>
      <c r="C277" s="21">
        <v>645</v>
      </c>
      <c r="D277" s="22">
        <v>32.25</v>
      </c>
      <c r="E277" s="22"/>
    </row>
    <row r="278" spans="2:8">
      <c r="B278" s="2" t="s">
        <v>9</v>
      </c>
      <c r="C278" s="23">
        <f>C277+C276</f>
        <v>2000</v>
      </c>
      <c r="D278" s="23">
        <f>D277+D276</f>
        <v>100</v>
      </c>
      <c r="E278" s="23">
        <f>E277+E276</f>
        <v>100</v>
      </c>
    </row>
    <row r="281" spans="2:8">
      <c r="B281" s="2" t="s">
        <v>3</v>
      </c>
      <c r="C281" s="2" t="s">
        <v>174</v>
      </c>
      <c r="D281" s="2" t="s">
        <v>112</v>
      </c>
      <c r="E281" s="2" t="s">
        <v>113</v>
      </c>
      <c r="F281" s="2" t="s">
        <v>175</v>
      </c>
      <c r="G281" s="2" t="s">
        <v>176</v>
      </c>
      <c r="H281" s="2" t="s">
        <v>38</v>
      </c>
    </row>
    <row r="282" spans="2:8">
      <c r="B282" s="2" t="s">
        <v>7</v>
      </c>
      <c r="C282" s="19">
        <v>7.6802507836990594E-2</v>
      </c>
      <c r="D282" s="19">
        <v>0.11442006269592478</v>
      </c>
      <c r="E282" s="19">
        <v>0.2115987460815047</v>
      </c>
      <c r="F282" s="24">
        <v>0.35736677115987464</v>
      </c>
      <c r="G282" s="24">
        <v>0.23981191222570533</v>
      </c>
      <c r="H282" s="24">
        <v>1</v>
      </c>
    </row>
    <row r="283" spans="2:8">
      <c r="B283" s="2" t="s">
        <v>8</v>
      </c>
      <c r="C283" s="19">
        <v>7.2524407252440734E-2</v>
      </c>
      <c r="D283" s="19">
        <v>8.926080892608089E-2</v>
      </c>
      <c r="E283" s="19">
        <v>0.24267782426778242</v>
      </c>
      <c r="F283" s="24">
        <v>0.38772663877266389</v>
      </c>
      <c r="G283" s="24">
        <v>0.20781032078103209</v>
      </c>
      <c r="H283" s="24">
        <v>1</v>
      </c>
    </row>
    <row r="284" spans="2:8">
      <c r="B284" s="2" t="s">
        <v>39</v>
      </c>
      <c r="C284" s="19">
        <v>7.4538745387453878E-2</v>
      </c>
      <c r="D284" s="19">
        <v>0.10110701107011071</v>
      </c>
      <c r="E284" s="19">
        <v>0.22804428044280442</v>
      </c>
      <c r="F284" s="24">
        <v>0.37343173431734317</v>
      </c>
      <c r="G284" s="24">
        <v>0.2228782287822878</v>
      </c>
      <c r="H284" s="24">
        <v>1</v>
      </c>
    </row>
    <row r="287" spans="2:8">
      <c r="B287" s="2" t="s">
        <v>3</v>
      </c>
      <c r="C287" s="2" t="s">
        <v>174</v>
      </c>
      <c r="D287" s="2" t="s">
        <v>112</v>
      </c>
      <c r="E287" s="2" t="s">
        <v>113</v>
      </c>
      <c r="F287" s="2" t="s">
        <v>175</v>
      </c>
      <c r="G287" s="2" t="s">
        <v>176</v>
      </c>
      <c r="H287" s="2" t="s">
        <v>38</v>
      </c>
    </row>
    <row r="288" spans="2:8">
      <c r="B288" s="2" t="s">
        <v>10</v>
      </c>
      <c r="C288" s="19">
        <v>6.5476190476190479E-2</v>
      </c>
      <c r="D288" s="19">
        <v>0.11904761904761905</v>
      </c>
      <c r="E288" s="19">
        <v>0.18452380952380953</v>
      </c>
      <c r="F288" s="24">
        <v>0.4107142857142857</v>
      </c>
      <c r="G288" s="24">
        <v>0.22023809523809526</v>
      </c>
      <c r="H288" s="24">
        <v>1</v>
      </c>
    </row>
    <row r="289" spans="2:8">
      <c r="B289" s="2" t="s">
        <v>11</v>
      </c>
      <c r="C289" s="19">
        <v>7.6923076923076927E-2</v>
      </c>
      <c r="D289" s="19">
        <v>8.8461538461538466E-2</v>
      </c>
      <c r="E289" s="19">
        <v>0.2153846153846154</v>
      </c>
      <c r="F289" s="24">
        <v>0.3807692307692308</v>
      </c>
      <c r="G289" s="24">
        <v>0.23846153846153847</v>
      </c>
      <c r="H289" s="24">
        <v>1</v>
      </c>
    </row>
    <row r="290" spans="2:8">
      <c r="B290" s="2" t="s">
        <v>12</v>
      </c>
      <c r="C290" s="19">
        <v>6.569343065693431E-2</v>
      </c>
      <c r="D290" s="19">
        <v>8.0291970802919707E-2</v>
      </c>
      <c r="E290" s="19">
        <v>0.218978102189781</v>
      </c>
      <c r="F290" s="24">
        <v>0.42700729927007303</v>
      </c>
      <c r="G290" s="24">
        <v>0.20802919708029197</v>
      </c>
      <c r="H290" s="24">
        <v>1</v>
      </c>
    </row>
    <row r="291" spans="2:8">
      <c r="B291" s="2" t="s">
        <v>13</v>
      </c>
      <c r="C291" s="19">
        <v>6.589147286821706E-2</v>
      </c>
      <c r="D291" s="19">
        <v>9.3023255813953487E-2</v>
      </c>
      <c r="E291" s="19">
        <v>0.23255813953488372</v>
      </c>
      <c r="F291" s="24">
        <v>0.37984496124031009</v>
      </c>
      <c r="G291" s="24">
        <v>0.22868217054263568</v>
      </c>
      <c r="H291" s="24">
        <v>1</v>
      </c>
    </row>
    <row r="292" spans="2:8">
      <c r="B292" s="2" t="s">
        <v>14</v>
      </c>
      <c r="C292" s="19">
        <v>8.9622641509433956E-2</v>
      </c>
      <c r="D292" s="19">
        <v>0.15094339622641509</v>
      </c>
      <c r="E292" s="19">
        <v>0.28301886792452829</v>
      </c>
      <c r="F292" s="24">
        <v>0.25471698113207547</v>
      </c>
      <c r="G292" s="24">
        <v>0.22169811320754718</v>
      </c>
      <c r="H292" s="24">
        <v>1</v>
      </c>
    </row>
    <row r="293" spans="2:8">
      <c r="B293" s="2" t="s">
        <v>15</v>
      </c>
      <c r="C293" s="19">
        <v>8.7431693989071052E-2</v>
      </c>
      <c r="D293" s="19">
        <v>8.7431693989071052E-2</v>
      </c>
      <c r="E293" s="19">
        <v>0.22950819672131145</v>
      </c>
      <c r="F293" s="24">
        <v>0.37704918032786883</v>
      </c>
      <c r="G293" s="24">
        <v>0.21857923497267759</v>
      </c>
      <c r="H293" s="24">
        <v>1</v>
      </c>
    </row>
    <row r="294" spans="2:8">
      <c r="B294" s="2" t="s">
        <v>39</v>
      </c>
      <c r="C294" s="19">
        <v>7.4538745387453878E-2</v>
      </c>
      <c r="D294" s="19">
        <v>0.10110701107011071</v>
      </c>
      <c r="E294" s="19">
        <v>0.22804428044280442</v>
      </c>
      <c r="F294" s="24">
        <v>0.37343173431734317</v>
      </c>
      <c r="G294" s="24">
        <v>0.2228782287822878</v>
      </c>
      <c r="H294" s="24">
        <v>1</v>
      </c>
    </row>
    <row r="297" spans="2:8">
      <c r="B297" s="2" t="s">
        <v>3</v>
      </c>
      <c r="C297" s="2" t="s">
        <v>174</v>
      </c>
      <c r="D297" s="2" t="s">
        <v>112</v>
      </c>
      <c r="E297" s="2" t="s">
        <v>113</v>
      </c>
      <c r="F297" s="2" t="s">
        <v>175</v>
      </c>
      <c r="G297" s="2" t="s">
        <v>176</v>
      </c>
      <c r="H297" s="2" t="s">
        <v>38</v>
      </c>
    </row>
    <row r="298" spans="2:8">
      <c r="B298" s="2" t="s">
        <v>16</v>
      </c>
      <c r="C298" s="19">
        <v>5.4794520547945202E-2</v>
      </c>
      <c r="D298" s="19">
        <v>8.2191780821917818E-2</v>
      </c>
      <c r="E298" s="19">
        <v>0.21917808219178081</v>
      </c>
      <c r="F298" s="24">
        <v>0.43835616438356162</v>
      </c>
      <c r="G298" s="24">
        <v>0.20547945205479451</v>
      </c>
      <c r="H298" s="24">
        <v>1</v>
      </c>
    </row>
    <row r="299" spans="2:8">
      <c r="B299" s="2" t="s">
        <v>17</v>
      </c>
      <c r="C299" s="19">
        <v>0.1</v>
      </c>
      <c r="D299" s="19">
        <v>2.5000000000000001E-2</v>
      </c>
      <c r="E299" s="19">
        <v>0.27500000000000002</v>
      </c>
      <c r="F299" s="24">
        <v>0.27500000000000002</v>
      </c>
      <c r="G299" s="24">
        <v>0.32500000000000001</v>
      </c>
      <c r="H299" s="24">
        <v>1</v>
      </c>
    </row>
    <row r="300" spans="2:8">
      <c r="B300" s="2" t="s">
        <v>18</v>
      </c>
      <c r="C300" s="19">
        <v>3.5714285714285719E-2</v>
      </c>
      <c r="D300" s="19">
        <v>0.15476190476190477</v>
      </c>
      <c r="E300" s="19">
        <v>0.23809523809523811</v>
      </c>
      <c r="F300" s="24">
        <v>0.36904761904761907</v>
      </c>
      <c r="G300" s="24">
        <v>0.20238095238095238</v>
      </c>
      <c r="H300" s="24">
        <v>1</v>
      </c>
    </row>
    <row r="301" spans="2:8">
      <c r="B301" s="2" t="s">
        <v>19</v>
      </c>
      <c r="C301" s="19">
        <v>4.2553191489361701E-2</v>
      </c>
      <c r="D301" s="19">
        <v>0.10638297872340426</v>
      </c>
      <c r="E301" s="19">
        <v>0.25531914893617019</v>
      </c>
      <c r="F301" s="24">
        <v>0.42553191489361702</v>
      </c>
      <c r="G301" s="24">
        <v>0.1702127659574468</v>
      </c>
      <c r="H301" s="24">
        <v>1</v>
      </c>
    </row>
    <row r="302" spans="2:8">
      <c r="B302" s="2" t="s">
        <v>20</v>
      </c>
      <c r="C302" s="19">
        <v>6.7796610169491525E-2</v>
      </c>
      <c r="D302" s="19">
        <v>0.15254237288135594</v>
      </c>
      <c r="E302" s="19">
        <v>0.11864406779661017</v>
      </c>
      <c r="F302" s="24">
        <v>0.44067796610169496</v>
      </c>
      <c r="G302" s="24">
        <v>0.22033898305084748</v>
      </c>
      <c r="H302" s="24">
        <v>1</v>
      </c>
    </row>
    <row r="303" spans="2:8">
      <c r="B303" s="2" t="s">
        <v>21</v>
      </c>
      <c r="C303" s="19">
        <v>4.1666666666666671E-2</v>
      </c>
      <c r="D303" s="19">
        <v>0.125</v>
      </c>
      <c r="E303" s="19">
        <v>0.21875</v>
      </c>
      <c r="F303" s="24">
        <v>0.375</v>
      </c>
      <c r="G303" s="24">
        <v>0.23958333333333331</v>
      </c>
      <c r="H303" s="24">
        <v>1</v>
      </c>
    </row>
    <row r="304" spans="2:8">
      <c r="B304" s="2" t="s">
        <v>22</v>
      </c>
      <c r="C304" s="19">
        <v>6.25E-2</v>
      </c>
      <c r="D304" s="19">
        <v>9.375E-2</v>
      </c>
      <c r="E304" s="19">
        <v>0.15625</v>
      </c>
      <c r="F304" s="24">
        <v>0.34375</v>
      </c>
      <c r="G304" s="24">
        <v>0.34375</v>
      </c>
      <c r="H304" s="24">
        <v>1</v>
      </c>
    </row>
    <row r="305" spans="2:8">
      <c r="B305" s="2" t="s">
        <v>23</v>
      </c>
      <c r="C305" s="19">
        <v>6.3492063492063489E-2</v>
      </c>
      <c r="D305" s="19">
        <v>0.1111111111111111</v>
      </c>
      <c r="E305" s="19">
        <v>0.30158730158730157</v>
      </c>
      <c r="F305" s="24">
        <v>0.35714285714285715</v>
      </c>
      <c r="G305" s="24">
        <v>0.16666666666666669</v>
      </c>
      <c r="H305" s="24">
        <v>1</v>
      </c>
    </row>
    <row r="306" spans="2:8">
      <c r="B306" s="2" t="s">
        <v>24</v>
      </c>
      <c r="C306" s="19">
        <v>0.10416666666666666</v>
      </c>
      <c r="D306" s="19">
        <v>9.375E-2</v>
      </c>
      <c r="E306" s="19">
        <v>0.22916666666666669</v>
      </c>
      <c r="F306" s="24">
        <v>0.34375</v>
      </c>
      <c r="G306" s="24">
        <v>0.22916666666666669</v>
      </c>
      <c r="H306" s="24">
        <v>1</v>
      </c>
    </row>
    <row r="307" spans="2:8">
      <c r="B307" s="2" t="s">
        <v>25</v>
      </c>
      <c r="C307" s="19">
        <v>6.25E-2</v>
      </c>
      <c r="D307" s="19">
        <v>0.16666666666666669</v>
      </c>
      <c r="E307" s="19">
        <v>0.1875</v>
      </c>
      <c r="F307" s="24">
        <v>0.41666666666666663</v>
      </c>
      <c r="G307" s="24">
        <v>0.16666666666666669</v>
      </c>
      <c r="H307" s="24">
        <v>1</v>
      </c>
    </row>
    <row r="308" spans="2:8">
      <c r="B308" s="2" t="s">
        <v>26</v>
      </c>
      <c r="C308" s="19">
        <v>0.1</v>
      </c>
      <c r="D308" s="19">
        <v>0.1</v>
      </c>
      <c r="E308" s="19">
        <v>0.27500000000000002</v>
      </c>
      <c r="F308" s="24">
        <v>0.32500000000000001</v>
      </c>
      <c r="G308" s="24">
        <v>0.2</v>
      </c>
      <c r="H308" s="24">
        <v>1</v>
      </c>
    </row>
    <row r="309" spans="2:8">
      <c r="B309" s="2" t="s">
        <v>27</v>
      </c>
      <c r="C309" s="19">
        <v>8.5239085239085244E-2</v>
      </c>
      <c r="D309" s="19">
        <v>7.9002079002079006E-2</v>
      </c>
      <c r="E309" s="19">
        <v>0.21413721413721415</v>
      </c>
      <c r="F309" s="24">
        <v>0.37422037422037419</v>
      </c>
      <c r="G309" s="24">
        <v>0.24740124740124741</v>
      </c>
      <c r="H309" s="24">
        <v>1</v>
      </c>
    </row>
    <row r="310" spans="2:8">
      <c r="B310" s="2" t="s">
        <v>28</v>
      </c>
      <c r="C310" s="19">
        <v>8.6021505376344079E-2</v>
      </c>
      <c r="D310" s="19">
        <v>0.11827956989247312</v>
      </c>
      <c r="E310" s="19">
        <v>0.24731182795698925</v>
      </c>
      <c r="F310" s="24">
        <v>0.37634408602150538</v>
      </c>
      <c r="G310" s="24">
        <v>0.17204301075268816</v>
      </c>
      <c r="H310" s="24">
        <v>1</v>
      </c>
    </row>
    <row r="311" spans="2:8">
      <c r="B311" s="2" t="s">
        <v>39</v>
      </c>
      <c r="C311" s="19">
        <v>7.4538745387453878E-2</v>
      </c>
      <c r="D311" s="19">
        <v>0.10110701107011071</v>
      </c>
      <c r="E311" s="19">
        <v>0.22804428044280442</v>
      </c>
      <c r="F311" s="24">
        <v>0.37343173431734317</v>
      </c>
      <c r="G311" s="24">
        <v>0.2228782287822878</v>
      </c>
      <c r="H311" s="24">
        <v>1</v>
      </c>
    </row>
    <row r="314" spans="2:8">
      <c r="B314" s="2" t="s">
        <v>3</v>
      </c>
      <c r="C314" s="2" t="s">
        <v>174</v>
      </c>
      <c r="D314" s="2" t="s">
        <v>112</v>
      </c>
      <c r="E314" s="2" t="s">
        <v>113</v>
      </c>
      <c r="F314" s="2" t="s">
        <v>175</v>
      </c>
      <c r="G314" s="2" t="s">
        <v>176</v>
      </c>
      <c r="H314" s="2" t="s">
        <v>38</v>
      </c>
    </row>
    <row r="315" spans="2:8">
      <c r="B315" s="2" t="s">
        <v>40</v>
      </c>
      <c r="C315" s="19">
        <v>6.8965517241379309E-2</v>
      </c>
      <c r="D315" s="19">
        <v>0.16091954022988506</v>
      </c>
      <c r="E315" s="19">
        <v>0.18390804597701149</v>
      </c>
      <c r="F315" s="24">
        <v>0.36781609195402298</v>
      </c>
      <c r="G315" s="24">
        <v>0.21839080459770116</v>
      </c>
      <c r="H315" s="24">
        <v>1</v>
      </c>
    </row>
    <row r="316" spans="2:8">
      <c r="B316" s="2" t="s">
        <v>41</v>
      </c>
      <c r="C316" s="19">
        <v>0.10869565217391304</v>
      </c>
      <c r="D316" s="19">
        <v>9.7826086956521743E-2</v>
      </c>
      <c r="E316" s="19">
        <v>0.27173913043478259</v>
      </c>
      <c r="F316" s="24">
        <v>0.2391304347826087</v>
      </c>
      <c r="G316" s="24">
        <v>0.28260869565217389</v>
      </c>
      <c r="H316" s="24">
        <v>1</v>
      </c>
    </row>
    <row r="317" spans="2:8">
      <c r="B317" s="2" t="s">
        <v>42</v>
      </c>
      <c r="C317" s="19">
        <v>7.0953436807095344E-2</v>
      </c>
      <c r="D317" s="19">
        <v>0.10199556541019955</v>
      </c>
      <c r="E317" s="19">
        <v>0.21507760532150777</v>
      </c>
      <c r="F317" s="24">
        <v>0.40354767184035473</v>
      </c>
      <c r="G317" s="24">
        <v>0.20842572062084258</v>
      </c>
      <c r="H317" s="24">
        <v>1</v>
      </c>
    </row>
    <row r="318" spans="2:8">
      <c r="B318" s="2" t="s">
        <v>238</v>
      </c>
      <c r="C318" s="19">
        <v>7.8313253012048195E-2</v>
      </c>
      <c r="D318" s="19">
        <v>0.12650602409638553</v>
      </c>
      <c r="E318" s="19">
        <v>0.19879518072289154</v>
      </c>
      <c r="F318" s="24">
        <v>0.37951807228915663</v>
      </c>
      <c r="G318" s="24">
        <v>0.21686746987951808</v>
      </c>
      <c r="H318" s="24">
        <v>1</v>
      </c>
    </row>
    <row r="319" spans="2:8">
      <c r="B319" s="2" t="s">
        <v>43</v>
      </c>
      <c r="C319" s="19">
        <v>7.4492099322799099E-2</v>
      </c>
      <c r="D319" s="19">
        <v>7.9006772009029336E-2</v>
      </c>
      <c r="E319" s="19">
        <v>0.23702031602708803</v>
      </c>
      <c r="F319" s="24">
        <v>0.38600451467268621</v>
      </c>
      <c r="G319" s="24">
        <v>0.2234762979683973</v>
      </c>
      <c r="H319" s="24">
        <v>1</v>
      </c>
    </row>
    <row r="320" spans="2:8">
      <c r="B320" s="2" t="s">
        <v>44</v>
      </c>
      <c r="C320" s="19">
        <v>6.0344827586206892E-2</v>
      </c>
      <c r="D320" s="19">
        <v>0.10344827586206896</v>
      </c>
      <c r="E320" s="19">
        <v>0.28448275862068967</v>
      </c>
      <c r="F320" s="24">
        <v>0.31034482758620691</v>
      </c>
      <c r="G320" s="24">
        <v>0.24137931034482757</v>
      </c>
      <c r="H320" s="24">
        <v>1</v>
      </c>
    </row>
    <row r="321" spans="2:8">
      <c r="B321" s="2" t="s">
        <v>9</v>
      </c>
      <c r="C321" s="19">
        <v>7.4538745387453878E-2</v>
      </c>
      <c r="D321" s="19">
        <v>0.10110701107011071</v>
      </c>
      <c r="E321" s="19">
        <v>0.22804428044280442</v>
      </c>
      <c r="F321" s="24">
        <v>0.37343173431734317</v>
      </c>
      <c r="G321" s="24">
        <v>0.2228782287822878</v>
      </c>
      <c r="H321" s="24">
        <v>1</v>
      </c>
    </row>
    <row r="323" spans="2:8">
      <c r="B323" s="6"/>
    </row>
    <row r="324" spans="2:8">
      <c r="B324" s="2" t="s">
        <v>3</v>
      </c>
      <c r="C324" s="2" t="s">
        <v>174</v>
      </c>
      <c r="D324" s="2" t="s">
        <v>112</v>
      </c>
      <c r="E324" s="2" t="s">
        <v>113</v>
      </c>
      <c r="F324" s="2" t="s">
        <v>175</v>
      </c>
      <c r="G324" s="2" t="s">
        <v>176</v>
      </c>
      <c r="H324" s="2" t="s">
        <v>38</v>
      </c>
    </row>
    <row r="325" spans="2:8">
      <c r="B325" s="2" t="s">
        <v>45</v>
      </c>
      <c r="C325" s="19">
        <v>5.7692307692307689E-2</v>
      </c>
      <c r="D325" s="19">
        <v>5.7692307692307689E-2</v>
      </c>
      <c r="E325" s="19">
        <v>0.15384615384615385</v>
      </c>
      <c r="F325" s="24">
        <v>0.48076923076923078</v>
      </c>
      <c r="G325" s="24">
        <v>0.25</v>
      </c>
      <c r="H325" s="24">
        <v>1</v>
      </c>
    </row>
    <row r="326" spans="2:8">
      <c r="B326" s="2" t="s">
        <v>46</v>
      </c>
      <c r="C326" s="19">
        <v>6.3932448733413749E-2</v>
      </c>
      <c r="D326" s="19">
        <v>9.5295536791314833E-2</v>
      </c>
      <c r="E326" s="19">
        <v>0.22919179734620024</v>
      </c>
      <c r="F326" s="24">
        <v>0.38480096501809408</v>
      </c>
      <c r="G326" s="24">
        <v>0.22677925211097708</v>
      </c>
      <c r="H326" s="24">
        <v>1</v>
      </c>
    </row>
    <row r="327" spans="2:8">
      <c r="B327" s="2" t="s">
        <v>47</v>
      </c>
      <c r="C327" s="19">
        <v>8.6956521739130432E-2</v>
      </c>
      <c r="D327" s="19">
        <v>0.11462450592885375</v>
      </c>
      <c r="E327" s="19">
        <v>0.25296442687747034</v>
      </c>
      <c r="F327" s="24">
        <v>0.32015810276679846</v>
      </c>
      <c r="G327" s="24">
        <v>0.22529644268774704</v>
      </c>
      <c r="H327" s="24">
        <v>1</v>
      </c>
    </row>
    <row r="328" spans="2:8">
      <c r="B328" s="2" t="s">
        <v>48</v>
      </c>
      <c r="C328" s="19">
        <v>0.10407239819004525</v>
      </c>
      <c r="D328" s="19">
        <v>0.11764705882352942</v>
      </c>
      <c r="E328" s="19">
        <v>0.21266968325791855</v>
      </c>
      <c r="F328" s="24">
        <v>0.36651583710407237</v>
      </c>
      <c r="G328" s="24">
        <v>0.1990950226244344</v>
      </c>
      <c r="H328" s="24">
        <v>1</v>
      </c>
    </row>
    <row r="329" spans="2:8">
      <c r="B329" s="2" t="s">
        <v>9</v>
      </c>
      <c r="C329" s="19">
        <v>7.4538745387453878E-2</v>
      </c>
      <c r="D329" s="19">
        <v>0.10110701107011071</v>
      </c>
      <c r="E329" s="19">
        <v>0.22804428044280442</v>
      </c>
      <c r="F329" s="24">
        <v>0.37343173431734317</v>
      </c>
      <c r="G329" s="24">
        <v>0.2228782287822878</v>
      </c>
      <c r="H329" s="24">
        <v>1</v>
      </c>
    </row>
    <row r="332" spans="2:8" ht="18">
      <c r="B332" s="20" t="s">
        <v>182</v>
      </c>
    </row>
    <row r="334" spans="2:8">
      <c r="B334" s="2" t="s">
        <v>3</v>
      </c>
      <c r="C334" s="2" t="s">
        <v>4</v>
      </c>
      <c r="D334" s="2" t="s">
        <v>5</v>
      </c>
      <c r="E334" s="2" t="s">
        <v>6</v>
      </c>
    </row>
    <row r="335" spans="2:8">
      <c r="B335" s="2" t="s">
        <v>174</v>
      </c>
      <c r="C335" s="21">
        <v>95</v>
      </c>
      <c r="D335" s="22">
        <v>4.75</v>
      </c>
      <c r="E335" s="22">
        <v>7.4509803921568629</v>
      </c>
    </row>
    <row r="336" spans="2:8">
      <c r="B336" s="2" t="s">
        <v>112</v>
      </c>
      <c r="C336" s="21">
        <v>125</v>
      </c>
      <c r="D336" s="22">
        <v>6.25</v>
      </c>
      <c r="E336" s="22">
        <v>9.8039215686274517</v>
      </c>
    </row>
    <row r="337" spans="2:8">
      <c r="B337" s="2" t="s">
        <v>113</v>
      </c>
      <c r="C337" s="21">
        <v>374</v>
      </c>
      <c r="D337" s="22">
        <v>18.7</v>
      </c>
      <c r="E337" s="22">
        <v>29.333333333333332</v>
      </c>
    </row>
    <row r="338" spans="2:8">
      <c r="B338" s="2" t="s">
        <v>175</v>
      </c>
      <c r="C338" s="21">
        <v>446</v>
      </c>
      <c r="D338" s="22">
        <v>22.3</v>
      </c>
      <c r="E338" s="22">
        <v>34.980392156862742</v>
      </c>
    </row>
    <row r="339" spans="2:8">
      <c r="B339" s="2" t="s">
        <v>176</v>
      </c>
      <c r="C339" s="21">
        <v>235</v>
      </c>
      <c r="D339" s="22">
        <v>11.75</v>
      </c>
      <c r="E339" s="22">
        <v>18.431372549019606</v>
      </c>
    </row>
    <row r="340" spans="2:8">
      <c r="B340" s="2" t="s">
        <v>38</v>
      </c>
      <c r="C340" s="21">
        <v>1275</v>
      </c>
      <c r="D340" s="22">
        <v>63.75</v>
      </c>
      <c r="E340" s="22">
        <v>100</v>
      </c>
    </row>
    <row r="341" spans="2:8">
      <c r="B341" s="2" t="s">
        <v>37</v>
      </c>
      <c r="C341" s="21">
        <v>725</v>
      </c>
      <c r="D341" s="22">
        <v>36.25</v>
      </c>
      <c r="E341" s="22"/>
    </row>
    <row r="342" spans="2:8">
      <c r="B342" s="2" t="s">
        <v>9</v>
      </c>
      <c r="C342" s="23">
        <f>C341+C340</f>
        <v>2000</v>
      </c>
      <c r="D342" s="23">
        <f>D341+D340</f>
        <v>100</v>
      </c>
      <c r="E342" s="23">
        <f>E341+E340</f>
        <v>100</v>
      </c>
    </row>
    <row r="345" spans="2:8">
      <c r="B345" s="2" t="s">
        <v>3</v>
      </c>
      <c r="C345" s="2" t="s">
        <v>174</v>
      </c>
      <c r="D345" s="2" t="s">
        <v>112</v>
      </c>
      <c r="E345" s="2" t="s">
        <v>113</v>
      </c>
      <c r="F345" s="2" t="s">
        <v>175</v>
      </c>
      <c r="G345" s="2" t="s">
        <v>176</v>
      </c>
      <c r="H345" s="2" t="s">
        <v>38</v>
      </c>
    </row>
    <row r="346" spans="2:8">
      <c r="B346" s="2" t="s">
        <v>7</v>
      </c>
      <c r="C346" s="19">
        <v>7.3365231259968106E-2</v>
      </c>
      <c r="D346" s="19">
        <v>8.612440191387559E-2</v>
      </c>
      <c r="E346" s="19">
        <v>0.29984051036682613</v>
      </c>
      <c r="F346" s="24">
        <v>0.33333333333333337</v>
      </c>
      <c r="G346" s="24">
        <v>0.20733652312599682</v>
      </c>
      <c r="H346" s="24">
        <v>1</v>
      </c>
    </row>
    <row r="347" spans="2:8">
      <c r="B347" s="2" t="s">
        <v>8</v>
      </c>
      <c r="C347" s="19">
        <v>7.5617283950617287E-2</v>
      </c>
      <c r="D347" s="19">
        <v>0.10956790123456789</v>
      </c>
      <c r="E347" s="19">
        <v>0.28703703703703703</v>
      </c>
      <c r="F347" s="24">
        <v>0.36574074074074076</v>
      </c>
      <c r="G347" s="24">
        <v>0.16203703703703703</v>
      </c>
      <c r="H347" s="24">
        <v>1</v>
      </c>
    </row>
    <row r="348" spans="2:8">
      <c r="B348" s="2" t="s">
        <v>39</v>
      </c>
      <c r="C348" s="19">
        <v>7.4509803921568626E-2</v>
      </c>
      <c r="D348" s="19">
        <v>9.8039215686274522E-2</v>
      </c>
      <c r="E348" s="19">
        <v>0.29333333333333333</v>
      </c>
      <c r="F348" s="24">
        <v>0.34980392156862744</v>
      </c>
      <c r="G348" s="24">
        <v>0.18431372549019606</v>
      </c>
      <c r="H348" s="24">
        <v>1</v>
      </c>
    </row>
    <row r="351" spans="2:8">
      <c r="B351" s="2" t="s">
        <v>3</v>
      </c>
      <c r="C351" s="2" t="s">
        <v>174</v>
      </c>
      <c r="D351" s="2" t="s">
        <v>112</v>
      </c>
      <c r="E351" s="2" t="s">
        <v>113</v>
      </c>
      <c r="F351" s="2" t="s">
        <v>175</v>
      </c>
      <c r="G351" s="2" t="s">
        <v>176</v>
      </c>
      <c r="H351" s="2" t="s">
        <v>38</v>
      </c>
    </row>
    <row r="352" spans="2:8">
      <c r="B352" s="2" t="s">
        <v>10</v>
      </c>
      <c r="C352" s="19">
        <v>5.232558139534884E-2</v>
      </c>
      <c r="D352" s="19">
        <v>8.7209302325581384E-2</v>
      </c>
      <c r="E352" s="19">
        <v>0.31395348837209303</v>
      </c>
      <c r="F352" s="24">
        <v>0.33720930232558138</v>
      </c>
      <c r="G352" s="24">
        <v>0.20930232558139536</v>
      </c>
      <c r="H352" s="24">
        <v>1</v>
      </c>
    </row>
    <row r="353" spans="2:8">
      <c r="B353" s="2" t="s">
        <v>11</v>
      </c>
      <c r="C353" s="19">
        <v>5.8139534883720929E-2</v>
      </c>
      <c r="D353" s="19">
        <v>7.364341085271317E-2</v>
      </c>
      <c r="E353" s="19">
        <v>0.31395348837209303</v>
      </c>
      <c r="F353" s="24">
        <v>0.37209302325581395</v>
      </c>
      <c r="G353" s="24">
        <v>0.18217054263565891</v>
      </c>
      <c r="H353" s="24">
        <v>1</v>
      </c>
    </row>
    <row r="354" spans="2:8">
      <c r="B354" s="2" t="s">
        <v>12</v>
      </c>
      <c r="C354" s="19">
        <v>7.3469387755102047E-2</v>
      </c>
      <c r="D354" s="19">
        <v>6.9387755102040816E-2</v>
      </c>
      <c r="E354" s="19">
        <v>0.31020408163265306</v>
      </c>
      <c r="F354" s="24">
        <v>0.33877551020408164</v>
      </c>
      <c r="G354" s="24">
        <v>0.20816326530612245</v>
      </c>
      <c r="H354" s="24">
        <v>1</v>
      </c>
    </row>
    <row r="355" spans="2:8">
      <c r="B355" s="2" t="s">
        <v>13</v>
      </c>
      <c r="C355" s="19">
        <v>8.8235294117647065E-2</v>
      </c>
      <c r="D355" s="19">
        <v>0.1092436974789916</v>
      </c>
      <c r="E355" s="19">
        <v>0.29831932773109243</v>
      </c>
      <c r="F355" s="24">
        <v>0.34033613445378152</v>
      </c>
      <c r="G355" s="24">
        <v>0.16386554621848737</v>
      </c>
      <c r="H355" s="24">
        <v>1</v>
      </c>
    </row>
    <row r="356" spans="2:8">
      <c r="B356" s="2" t="s">
        <v>14</v>
      </c>
      <c r="C356" s="19">
        <v>0.11224489795918367</v>
      </c>
      <c r="D356" s="19">
        <v>0.1326530612244898</v>
      </c>
      <c r="E356" s="19">
        <v>0.23979591836734696</v>
      </c>
      <c r="F356" s="24">
        <v>0.34183673469387754</v>
      </c>
      <c r="G356" s="24">
        <v>0.17346938775510204</v>
      </c>
      <c r="H356" s="24">
        <v>1</v>
      </c>
    </row>
    <row r="357" spans="2:8">
      <c r="B357" s="2" t="s">
        <v>15</v>
      </c>
      <c r="C357" s="19">
        <v>6.0240963855421686E-2</v>
      </c>
      <c r="D357" s="19">
        <v>0.13253012048192769</v>
      </c>
      <c r="E357" s="19">
        <v>0.27108433734939757</v>
      </c>
      <c r="F357" s="24">
        <v>0.36746987951807225</v>
      </c>
      <c r="G357" s="24">
        <v>0.16867469879518071</v>
      </c>
      <c r="H357" s="24">
        <v>1</v>
      </c>
    </row>
    <row r="358" spans="2:8">
      <c r="B358" s="2" t="s">
        <v>39</v>
      </c>
      <c r="C358" s="19">
        <v>7.4509803921568626E-2</v>
      </c>
      <c r="D358" s="19">
        <v>9.8039215686274522E-2</v>
      </c>
      <c r="E358" s="19">
        <v>0.29333333333333333</v>
      </c>
      <c r="F358" s="24">
        <v>0.34980392156862744</v>
      </c>
      <c r="G358" s="24">
        <v>0.18431372549019606</v>
      </c>
      <c r="H358" s="24">
        <v>1</v>
      </c>
    </row>
    <row r="361" spans="2:8">
      <c r="B361" s="2" t="s">
        <v>3</v>
      </c>
      <c r="C361" s="2" t="s">
        <v>174</v>
      </c>
      <c r="D361" s="2" t="s">
        <v>112</v>
      </c>
      <c r="E361" s="2" t="s">
        <v>113</v>
      </c>
      <c r="F361" s="2" t="s">
        <v>175</v>
      </c>
      <c r="G361" s="2" t="s">
        <v>176</v>
      </c>
      <c r="H361" s="2" t="s">
        <v>38</v>
      </c>
    </row>
    <row r="362" spans="2:8">
      <c r="B362" s="2" t="s">
        <v>16</v>
      </c>
      <c r="C362" s="19">
        <v>1.408450704225352E-2</v>
      </c>
      <c r="D362" s="19">
        <v>7.0422535211267609E-2</v>
      </c>
      <c r="E362" s="19">
        <v>0.352112676056338</v>
      </c>
      <c r="F362" s="24">
        <v>0.40845070422535207</v>
      </c>
      <c r="G362" s="24">
        <v>0.15492957746478875</v>
      </c>
      <c r="H362" s="24">
        <v>1</v>
      </c>
    </row>
    <row r="363" spans="2:8">
      <c r="B363" s="2" t="s">
        <v>17</v>
      </c>
      <c r="C363" s="19">
        <v>5.7142857142857141E-2</v>
      </c>
      <c r="D363" s="19">
        <v>8.5714285714285715E-2</v>
      </c>
      <c r="E363" s="19">
        <v>0.28571428571428575</v>
      </c>
      <c r="F363" s="24">
        <v>0.34285714285714286</v>
      </c>
      <c r="G363" s="24">
        <v>0.22857142857142856</v>
      </c>
      <c r="H363" s="24">
        <v>1</v>
      </c>
    </row>
    <row r="364" spans="2:8">
      <c r="B364" s="2" t="s">
        <v>18</v>
      </c>
      <c r="C364" s="19">
        <v>3.9473684210526314E-2</v>
      </c>
      <c r="D364" s="19">
        <v>6.5789473684210523E-2</v>
      </c>
      <c r="E364" s="19">
        <v>0.31578947368421051</v>
      </c>
      <c r="F364" s="24">
        <v>0.3289473684210526</v>
      </c>
      <c r="G364" s="24">
        <v>0.25</v>
      </c>
      <c r="H364" s="24">
        <v>1</v>
      </c>
    </row>
    <row r="365" spans="2:8">
      <c r="B365" s="2" t="s">
        <v>19</v>
      </c>
      <c r="C365" s="19">
        <v>2.4390243902439025E-2</v>
      </c>
      <c r="D365" s="19">
        <v>7.3170731707317083E-2</v>
      </c>
      <c r="E365" s="19">
        <v>0.3902439024390244</v>
      </c>
      <c r="F365" s="24">
        <v>0.31707317073170732</v>
      </c>
      <c r="G365" s="24">
        <v>0.1951219512195122</v>
      </c>
      <c r="H365" s="24">
        <v>1</v>
      </c>
    </row>
    <row r="366" spans="2:8">
      <c r="B366" s="2" t="s">
        <v>20</v>
      </c>
      <c r="C366" s="19">
        <v>9.6153846153846145E-2</v>
      </c>
      <c r="D366" s="19">
        <v>0.17307692307692307</v>
      </c>
      <c r="E366" s="19">
        <v>0.30769230769230771</v>
      </c>
      <c r="F366" s="24">
        <v>0.28846153846153849</v>
      </c>
      <c r="G366" s="24">
        <v>0.13461538461538461</v>
      </c>
      <c r="H366" s="24">
        <v>1</v>
      </c>
    </row>
    <row r="367" spans="2:8">
      <c r="B367" s="2" t="s">
        <v>21</v>
      </c>
      <c r="C367" s="19">
        <v>8.8888888888888892E-2</v>
      </c>
      <c r="D367" s="19">
        <v>0.12222222222222222</v>
      </c>
      <c r="E367" s="19">
        <v>0.27777777777777779</v>
      </c>
      <c r="F367" s="24">
        <v>0.34444444444444444</v>
      </c>
      <c r="G367" s="24">
        <v>0.16666666666666669</v>
      </c>
      <c r="H367" s="24">
        <v>1</v>
      </c>
    </row>
    <row r="368" spans="2:8">
      <c r="B368" s="2" t="s">
        <v>22</v>
      </c>
      <c r="C368" s="19">
        <v>3.125E-2</v>
      </c>
      <c r="D368" s="19">
        <v>9.375E-2</v>
      </c>
      <c r="E368" s="19">
        <v>0.21875</v>
      </c>
      <c r="F368" s="24">
        <v>0.3125</v>
      </c>
      <c r="G368" s="24">
        <v>0.34375</v>
      </c>
      <c r="H368" s="24">
        <v>1</v>
      </c>
    </row>
    <row r="369" spans="2:8">
      <c r="B369" s="2" t="s">
        <v>23</v>
      </c>
      <c r="C369" s="19">
        <v>9.3220338983050849E-2</v>
      </c>
      <c r="D369" s="19">
        <v>0.10169491525423728</v>
      </c>
      <c r="E369" s="19">
        <v>0.33050847457627119</v>
      </c>
      <c r="F369" s="24">
        <v>0.3559322033898305</v>
      </c>
      <c r="G369" s="24">
        <v>0.11864406779661017</v>
      </c>
      <c r="H369" s="24">
        <v>1</v>
      </c>
    </row>
    <row r="370" spans="2:8">
      <c r="B370" s="2" t="s">
        <v>24</v>
      </c>
      <c r="C370" s="19">
        <v>8.3333333333333343E-2</v>
      </c>
      <c r="D370" s="19">
        <v>0.13095238095238096</v>
      </c>
      <c r="E370" s="19">
        <v>0.21428571428571427</v>
      </c>
      <c r="F370" s="24">
        <v>0.34523809523809523</v>
      </c>
      <c r="G370" s="24">
        <v>0.22619047619047619</v>
      </c>
      <c r="H370" s="24">
        <v>1</v>
      </c>
    </row>
    <row r="371" spans="2:8">
      <c r="B371" s="2" t="s">
        <v>25</v>
      </c>
      <c r="C371" s="19">
        <v>8.3333333333333343E-2</v>
      </c>
      <c r="D371" s="19">
        <v>4.1666666666666671E-2</v>
      </c>
      <c r="E371" s="19">
        <v>0.5</v>
      </c>
      <c r="F371" s="24">
        <v>0.22916666666666669</v>
      </c>
      <c r="G371" s="24">
        <v>0.14583333333333334</v>
      </c>
      <c r="H371" s="24">
        <v>1</v>
      </c>
    </row>
    <row r="372" spans="2:8">
      <c r="B372" s="2" t="s">
        <v>26</v>
      </c>
      <c r="C372" s="19">
        <v>8.3333333333333343E-2</v>
      </c>
      <c r="D372" s="19">
        <v>0.1388888888888889</v>
      </c>
      <c r="E372" s="19">
        <v>0.29166666666666669</v>
      </c>
      <c r="F372" s="24">
        <v>0.33333333333333337</v>
      </c>
      <c r="G372" s="24">
        <v>0.15277777777777779</v>
      </c>
      <c r="H372" s="24">
        <v>1</v>
      </c>
    </row>
    <row r="373" spans="2:8">
      <c r="B373" s="2" t="s">
        <v>27</v>
      </c>
      <c r="C373" s="19">
        <v>7.2961373390557943E-2</v>
      </c>
      <c r="D373" s="19">
        <v>8.3690987124463517E-2</v>
      </c>
      <c r="E373" s="19">
        <v>0.27038626609442057</v>
      </c>
      <c r="F373" s="24">
        <v>0.38626609442060089</v>
      </c>
      <c r="G373" s="24">
        <v>0.18669527896995708</v>
      </c>
      <c r="H373" s="24">
        <v>1</v>
      </c>
    </row>
    <row r="374" spans="2:8">
      <c r="B374" s="2" t="s">
        <v>28</v>
      </c>
      <c r="C374" s="19">
        <v>0.13333333333333333</v>
      </c>
      <c r="D374" s="19">
        <v>0.13333333333333333</v>
      </c>
      <c r="E374" s="19">
        <v>0.25555555555555559</v>
      </c>
      <c r="F374" s="24">
        <v>0.27777777777777779</v>
      </c>
      <c r="G374" s="24">
        <v>0.2</v>
      </c>
      <c r="H374" s="24">
        <v>1</v>
      </c>
    </row>
    <row r="375" spans="2:8">
      <c r="B375" s="2" t="s">
        <v>39</v>
      </c>
      <c r="C375" s="19">
        <v>7.4509803921568626E-2</v>
      </c>
      <c r="D375" s="19">
        <v>9.8039215686274522E-2</v>
      </c>
      <c r="E375" s="19">
        <v>0.29333333333333333</v>
      </c>
      <c r="F375" s="24">
        <v>0.34980392156862744</v>
      </c>
      <c r="G375" s="24">
        <v>0.18431372549019606</v>
      </c>
      <c r="H375" s="24">
        <v>1</v>
      </c>
    </row>
    <row r="378" spans="2:8">
      <c r="B378" s="2" t="s">
        <v>3</v>
      </c>
      <c r="C378" s="2" t="s">
        <v>174</v>
      </c>
      <c r="D378" s="2" t="s">
        <v>112</v>
      </c>
      <c r="E378" s="2" t="s">
        <v>113</v>
      </c>
      <c r="F378" s="2" t="s">
        <v>175</v>
      </c>
      <c r="G378" s="2" t="s">
        <v>176</v>
      </c>
      <c r="H378" s="2" t="s">
        <v>38</v>
      </c>
    </row>
    <row r="379" spans="2:8">
      <c r="B379" s="2" t="s">
        <v>40</v>
      </c>
      <c r="C379" s="19">
        <v>0.11538461538461538</v>
      </c>
      <c r="D379" s="19">
        <v>0.11538461538461538</v>
      </c>
      <c r="E379" s="19">
        <v>0.28205128205128205</v>
      </c>
      <c r="F379" s="24">
        <v>0.30769230769230771</v>
      </c>
      <c r="G379" s="24">
        <v>0.17948717948717949</v>
      </c>
      <c r="H379" s="24">
        <v>1</v>
      </c>
    </row>
    <row r="380" spans="2:8">
      <c r="B380" s="2" t="s">
        <v>41</v>
      </c>
      <c r="C380" s="19">
        <v>6.097560975609756E-2</v>
      </c>
      <c r="D380" s="19">
        <v>0.12195121951219512</v>
      </c>
      <c r="E380" s="19">
        <v>0.35365853658536589</v>
      </c>
      <c r="F380" s="24">
        <v>0.23170731707317074</v>
      </c>
      <c r="G380" s="24">
        <v>0.23170731707317074</v>
      </c>
      <c r="H380" s="24">
        <v>1</v>
      </c>
    </row>
    <row r="381" spans="2:8">
      <c r="B381" s="2" t="s">
        <v>42</v>
      </c>
      <c r="C381" s="19">
        <v>6.413301662707839E-2</v>
      </c>
      <c r="D381" s="19">
        <v>9.2636579572446559E-2</v>
      </c>
      <c r="E381" s="19">
        <v>0.28741092636579574</v>
      </c>
      <c r="F381" s="24">
        <v>0.38242280285035624</v>
      </c>
      <c r="G381" s="24">
        <v>0.17339667458432304</v>
      </c>
      <c r="H381" s="24">
        <v>1</v>
      </c>
    </row>
    <row r="382" spans="2:8">
      <c r="B382" s="2" t="s">
        <v>238</v>
      </c>
      <c r="C382" s="19">
        <v>6.8750000000000006E-2</v>
      </c>
      <c r="D382" s="19">
        <v>8.7499999999999994E-2</v>
      </c>
      <c r="E382" s="19">
        <v>0.3</v>
      </c>
      <c r="F382" s="24">
        <v>0.33124999999999999</v>
      </c>
      <c r="G382" s="24">
        <v>0.21249999999999999</v>
      </c>
      <c r="H382" s="24">
        <v>1</v>
      </c>
    </row>
    <row r="383" spans="2:8">
      <c r="B383" s="2" t="s">
        <v>43</v>
      </c>
      <c r="C383" s="19">
        <v>7.8199052132701424E-2</v>
      </c>
      <c r="D383" s="19">
        <v>9.004739336492891E-2</v>
      </c>
      <c r="E383" s="19">
        <v>0.29146919431279622</v>
      </c>
      <c r="F383" s="24">
        <v>0.36255924170616111</v>
      </c>
      <c r="G383" s="24">
        <v>0.17772511848341233</v>
      </c>
      <c r="H383" s="24">
        <v>1</v>
      </c>
    </row>
    <row r="384" spans="2:8">
      <c r="B384" s="2" t="s">
        <v>44</v>
      </c>
      <c r="C384" s="19">
        <v>8.9285714285714288E-2</v>
      </c>
      <c r="D384" s="19">
        <v>0.13392857142857142</v>
      </c>
      <c r="E384" s="19">
        <v>0.27678571428571425</v>
      </c>
      <c r="F384" s="24">
        <v>0.32142857142857145</v>
      </c>
      <c r="G384" s="24">
        <v>0.17857142857142858</v>
      </c>
      <c r="H384" s="24">
        <v>1</v>
      </c>
    </row>
    <row r="385" spans="2:8">
      <c r="B385" s="2" t="s">
        <v>9</v>
      </c>
      <c r="C385" s="19">
        <v>7.4509803921568626E-2</v>
      </c>
      <c r="D385" s="19">
        <v>9.8039215686274522E-2</v>
      </c>
      <c r="E385" s="19">
        <v>0.29333333333333333</v>
      </c>
      <c r="F385" s="24">
        <v>0.34980392156862744</v>
      </c>
      <c r="G385" s="24">
        <v>0.18431372549019606</v>
      </c>
      <c r="H385" s="24">
        <v>1</v>
      </c>
    </row>
    <row r="387" spans="2:8">
      <c r="B387" s="6"/>
    </row>
    <row r="388" spans="2:8">
      <c r="B388" s="2" t="s">
        <v>3</v>
      </c>
      <c r="C388" s="2" t="s">
        <v>174</v>
      </c>
      <c r="D388" s="2" t="s">
        <v>112</v>
      </c>
      <c r="E388" s="2" t="s">
        <v>113</v>
      </c>
      <c r="F388" s="2" t="s">
        <v>175</v>
      </c>
      <c r="G388" s="2" t="s">
        <v>176</v>
      </c>
      <c r="H388" s="2" t="s">
        <v>38</v>
      </c>
    </row>
    <row r="389" spans="2:8">
      <c r="B389" s="2" t="s">
        <v>45</v>
      </c>
      <c r="C389" s="19">
        <v>3.3333333333333333E-2</v>
      </c>
      <c r="D389" s="19">
        <v>0.1</v>
      </c>
      <c r="E389" s="19">
        <v>0.31666666666666665</v>
      </c>
      <c r="F389" s="24">
        <v>0.33333333333333337</v>
      </c>
      <c r="G389" s="24">
        <v>0.21666666666666667</v>
      </c>
      <c r="H389" s="24">
        <v>1</v>
      </c>
    </row>
    <row r="390" spans="2:8">
      <c r="B390" s="2" t="s">
        <v>46</v>
      </c>
      <c r="C390" s="19">
        <v>6.8035943517329903E-2</v>
      </c>
      <c r="D390" s="19">
        <v>7.702182284980745E-2</v>
      </c>
      <c r="E390" s="19">
        <v>0.30295250320924261</v>
      </c>
      <c r="F390" s="24">
        <v>0.36071887034659822</v>
      </c>
      <c r="G390" s="24">
        <v>0.19127086007702182</v>
      </c>
      <c r="H390" s="24">
        <v>1</v>
      </c>
    </row>
    <row r="391" spans="2:8">
      <c r="B391" s="2" t="s">
        <v>47</v>
      </c>
      <c r="C391" s="19">
        <v>8.5836909871244635E-2</v>
      </c>
      <c r="D391" s="19">
        <v>0.14592274678111589</v>
      </c>
      <c r="E391" s="19">
        <v>0.22746781115879827</v>
      </c>
      <c r="F391" s="24">
        <v>0.36480686695278969</v>
      </c>
      <c r="G391" s="24">
        <v>0.17596566523605151</v>
      </c>
      <c r="H391" s="24">
        <v>1</v>
      </c>
    </row>
    <row r="392" spans="2:8">
      <c r="B392" s="2" t="s">
        <v>48</v>
      </c>
      <c r="C392" s="19">
        <v>9.8522167487684734E-2</v>
      </c>
      <c r="D392" s="19">
        <v>0.12315270935960591</v>
      </c>
      <c r="E392" s="19">
        <v>0.3251231527093596</v>
      </c>
      <c r="F392" s="24">
        <v>0.29556650246305421</v>
      </c>
      <c r="G392" s="24">
        <v>0.15763546798029557</v>
      </c>
      <c r="H392" s="24">
        <v>1</v>
      </c>
    </row>
    <row r="393" spans="2:8">
      <c r="B393" s="2" t="s">
        <v>9</v>
      </c>
      <c r="C393" s="19">
        <v>7.4509803921568626E-2</v>
      </c>
      <c r="D393" s="19">
        <v>9.8039215686274522E-2</v>
      </c>
      <c r="E393" s="19">
        <v>0.29333333333333333</v>
      </c>
      <c r="F393" s="24">
        <v>0.34980392156862744</v>
      </c>
      <c r="G393" s="24">
        <v>0.18431372549019606</v>
      </c>
      <c r="H393" s="24">
        <v>1</v>
      </c>
    </row>
    <row r="396" spans="2:8" ht="18">
      <c r="B396" s="20" t="s">
        <v>183</v>
      </c>
    </row>
    <row r="398" spans="2:8">
      <c r="B398" s="2" t="s">
        <v>3</v>
      </c>
      <c r="C398" s="2" t="s">
        <v>4</v>
      </c>
      <c r="D398" s="2" t="s">
        <v>5</v>
      </c>
      <c r="E398" s="2" t="s">
        <v>6</v>
      </c>
    </row>
    <row r="399" spans="2:8">
      <c r="B399" s="2" t="s">
        <v>174</v>
      </c>
      <c r="C399" s="21">
        <v>161</v>
      </c>
      <c r="D399" s="22">
        <v>8.0500000000000007</v>
      </c>
      <c r="E399" s="22">
        <v>10.982264665757162</v>
      </c>
    </row>
    <row r="400" spans="2:8">
      <c r="B400" s="2" t="s">
        <v>112</v>
      </c>
      <c r="C400" s="21">
        <v>182</v>
      </c>
      <c r="D400" s="22">
        <v>9.1</v>
      </c>
      <c r="E400" s="22">
        <v>12.414733969986358</v>
      </c>
    </row>
    <row r="401" spans="2:8">
      <c r="B401" s="2" t="s">
        <v>113</v>
      </c>
      <c r="C401" s="21">
        <v>437</v>
      </c>
      <c r="D401" s="22">
        <v>21.85</v>
      </c>
      <c r="E401" s="22">
        <v>29.809004092769442</v>
      </c>
    </row>
    <row r="402" spans="2:8">
      <c r="B402" s="2" t="s">
        <v>175</v>
      </c>
      <c r="C402" s="21">
        <v>456</v>
      </c>
      <c r="D402" s="22">
        <v>22.8</v>
      </c>
      <c r="E402" s="22">
        <v>31.105047748976808</v>
      </c>
    </row>
    <row r="403" spans="2:8">
      <c r="B403" s="2" t="s">
        <v>176</v>
      </c>
      <c r="C403" s="21">
        <v>230</v>
      </c>
      <c r="D403" s="22">
        <v>11.5</v>
      </c>
      <c r="E403" s="22">
        <v>15.688949522510232</v>
      </c>
    </row>
    <row r="404" spans="2:8">
      <c r="B404" s="2" t="s">
        <v>38</v>
      </c>
      <c r="C404" s="21">
        <v>1466</v>
      </c>
      <c r="D404" s="22">
        <v>73.3</v>
      </c>
      <c r="E404" s="22">
        <v>100</v>
      </c>
    </row>
    <row r="405" spans="2:8">
      <c r="B405" s="2" t="s">
        <v>37</v>
      </c>
      <c r="C405" s="21">
        <v>534</v>
      </c>
      <c r="D405" s="22">
        <v>26.7</v>
      </c>
      <c r="E405" s="22"/>
    </row>
    <row r="406" spans="2:8">
      <c r="B406" s="2" t="s">
        <v>9</v>
      </c>
      <c r="C406" s="23">
        <f>C405+C404</f>
        <v>2000</v>
      </c>
      <c r="D406" s="23">
        <f>D405+D404</f>
        <v>100</v>
      </c>
      <c r="E406" s="23">
        <f>E405+E404</f>
        <v>100</v>
      </c>
    </row>
    <row r="409" spans="2:8">
      <c r="B409" s="2" t="s">
        <v>3</v>
      </c>
      <c r="C409" s="2" t="s">
        <v>174</v>
      </c>
      <c r="D409" s="2" t="s">
        <v>112</v>
      </c>
      <c r="E409" s="2" t="s">
        <v>113</v>
      </c>
      <c r="F409" s="2" t="s">
        <v>175</v>
      </c>
      <c r="G409" s="2" t="s">
        <v>176</v>
      </c>
      <c r="H409" s="2" t="s">
        <v>38</v>
      </c>
    </row>
    <row r="410" spans="2:8">
      <c r="B410" s="2" t="s">
        <v>7</v>
      </c>
      <c r="C410" s="19">
        <v>0.1155433287482806</v>
      </c>
      <c r="D410" s="19">
        <v>0.1155433287482806</v>
      </c>
      <c r="E410" s="19">
        <v>0.30261348005502064</v>
      </c>
      <c r="F410" s="24">
        <v>0.30123796423658872</v>
      </c>
      <c r="G410" s="24">
        <v>0.16506189821182943</v>
      </c>
      <c r="H410" s="24">
        <v>1</v>
      </c>
    </row>
    <row r="411" spans="2:8">
      <c r="B411" s="2" t="s">
        <v>8</v>
      </c>
      <c r="C411" s="19">
        <v>0.10419485791610285</v>
      </c>
      <c r="D411" s="19">
        <v>0.13261163734776724</v>
      </c>
      <c r="E411" s="19">
        <v>0.2936400541271989</v>
      </c>
      <c r="F411" s="24">
        <v>0.32070365358592695</v>
      </c>
      <c r="G411" s="24">
        <v>0.14884979702300405</v>
      </c>
      <c r="H411" s="24">
        <v>1</v>
      </c>
    </row>
    <row r="412" spans="2:8">
      <c r="B412" s="2" t="s">
        <v>39</v>
      </c>
      <c r="C412" s="19">
        <v>0.10982264665757162</v>
      </c>
      <c r="D412" s="19">
        <v>0.12414733969986358</v>
      </c>
      <c r="E412" s="19">
        <v>0.29809004092769442</v>
      </c>
      <c r="F412" s="24">
        <v>0.31105047748976811</v>
      </c>
      <c r="G412" s="24">
        <v>0.15688949522510232</v>
      </c>
      <c r="H412" s="24">
        <v>1</v>
      </c>
    </row>
    <row r="415" spans="2:8">
      <c r="B415" s="2" t="s">
        <v>3</v>
      </c>
      <c r="C415" s="2" t="s">
        <v>174</v>
      </c>
      <c r="D415" s="2" t="s">
        <v>112</v>
      </c>
      <c r="E415" s="2" t="s">
        <v>113</v>
      </c>
      <c r="F415" s="2" t="s">
        <v>175</v>
      </c>
      <c r="G415" s="2" t="s">
        <v>176</v>
      </c>
      <c r="H415" s="2" t="s">
        <v>38</v>
      </c>
    </row>
    <row r="416" spans="2:8">
      <c r="B416" s="2" t="s">
        <v>10</v>
      </c>
      <c r="C416" s="19">
        <v>0.10052910052910052</v>
      </c>
      <c r="D416" s="19">
        <v>0.15873015873015872</v>
      </c>
      <c r="E416" s="19">
        <v>0.27513227513227512</v>
      </c>
      <c r="F416" s="24">
        <v>0.30158730158730157</v>
      </c>
      <c r="G416" s="24">
        <v>0.16402116402116401</v>
      </c>
      <c r="H416" s="24">
        <v>1</v>
      </c>
    </row>
    <row r="417" spans="2:8">
      <c r="B417" s="2" t="s">
        <v>11</v>
      </c>
      <c r="C417" s="19">
        <v>7.8014184397163122E-2</v>
      </c>
      <c r="D417" s="19">
        <v>0.10283687943262411</v>
      </c>
      <c r="E417" s="19">
        <v>0.35106382978723405</v>
      </c>
      <c r="F417" s="24">
        <v>0.31560283687943264</v>
      </c>
      <c r="G417" s="24">
        <v>0.1524822695035461</v>
      </c>
      <c r="H417" s="24">
        <v>1</v>
      </c>
    </row>
    <row r="418" spans="2:8">
      <c r="B418" s="2" t="s">
        <v>12</v>
      </c>
      <c r="C418" s="19">
        <v>9.2198581560283696E-2</v>
      </c>
      <c r="D418" s="19">
        <v>0.11702127659574468</v>
      </c>
      <c r="E418" s="19">
        <v>0.27304964539007093</v>
      </c>
      <c r="F418" s="24">
        <v>0.35815602836879434</v>
      </c>
      <c r="G418" s="24">
        <v>0.15957446808510639</v>
      </c>
      <c r="H418" s="24">
        <v>1</v>
      </c>
    </row>
    <row r="419" spans="2:8">
      <c r="B419" s="2" t="s">
        <v>13</v>
      </c>
      <c r="C419" s="19">
        <v>0.11355311355311355</v>
      </c>
      <c r="D419" s="19">
        <v>0.1391941391941392</v>
      </c>
      <c r="E419" s="19">
        <v>0.25274725274725274</v>
      </c>
      <c r="F419" s="24">
        <v>0.34065934065934067</v>
      </c>
      <c r="G419" s="24">
        <v>0.15384615384615385</v>
      </c>
      <c r="H419" s="24">
        <v>1</v>
      </c>
    </row>
    <row r="420" spans="2:8">
      <c r="B420" s="2" t="s">
        <v>14</v>
      </c>
      <c r="C420" s="19">
        <v>0.14767932489451477</v>
      </c>
      <c r="D420" s="19">
        <v>9.2827004219409287E-2</v>
      </c>
      <c r="E420" s="19">
        <v>0.31645569620253167</v>
      </c>
      <c r="F420" s="24">
        <v>0.27004219409282704</v>
      </c>
      <c r="G420" s="24">
        <v>0.1729957805907173</v>
      </c>
      <c r="H420" s="24">
        <v>1</v>
      </c>
    </row>
    <row r="421" spans="2:8">
      <c r="B421" s="2" t="s">
        <v>15</v>
      </c>
      <c r="C421" s="19">
        <v>0.13793103448275862</v>
      </c>
      <c r="D421" s="19">
        <v>0.14778325123152711</v>
      </c>
      <c r="E421" s="19">
        <v>0.32019704433497537</v>
      </c>
      <c r="F421" s="24">
        <v>0.25615763546798026</v>
      </c>
      <c r="G421" s="24">
        <v>0.13793103448275862</v>
      </c>
      <c r="H421" s="24">
        <v>1</v>
      </c>
    </row>
    <row r="422" spans="2:8">
      <c r="B422" s="2" t="s">
        <v>39</v>
      </c>
      <c r="C422" s="19">
        <v>0.10982264665757162</v>
      </c>
      <c r="D422" s="19">
        <v>0.12414733969986358</v>
      </c>
      <c r="E422" s="19">
        <v>0.29809004092769442</v>
      </c>
      <c r="F422" s="24">
        <v>0.31105047748976811</v>
      </c>
      <c r="G422" s="24">
        <v>0.15688949522510232</v>
      </c>
      <c r="H422" s="24">
        <v>1</v>
      </c>
    </row>
    <row r="425" spans="2:8">
      <c r="B425" s="2" t="s">
        <v>3</v>
      </c>
      <c r="C425" s="2" t="s">
        <v>174</v>
      </c>
      <c r="D425" s="2" t="s">
        <v>112</v>
      </c>
      <c r="E425" s="2" t="s">
        <v>113</v>
      </c>
      <c r="F425" s="2" t="s">
        <v>175</v>
      </c>
      <c r="G425" s="2" t="s">
        <v>176</v>
      </c>
      <c r="H425" s="2" t="s">
        <v>38</v>
      </c>
    </row>
    <row r="426" spans="2:8">
      <c r="B426" s="2" t="s">
        <v>16</v>
      </c>
      <c r="C426" s="19">
        <v>0.11363636363636363</v>
      </c>
      <c r="D426" s="19">
        <v>0.10227272727272727</v>
      </c>
      <c r="E426" s="19">
        <v>0.36363636363636365</v>
      </c>
      <c r="F426" s="24">
        <v>0.30681818181818182</v>
      </c>
      <c r="G426" s="24">
        <v>0.11363636363636363</v>
      </c>
      <c r="H426" s="24">
        <v>1</v>
      </c>
    </row>
    <row r="427" spans="2:8">
      <c r="B427" s="2" t="s">
        <v>17</v>
      </c>
      <c r="C427" s="19">
        <v>0.13513513513513514</v>
      </c>
      <c r="D427" s="19">
        <v>0.16216216216216217</v>
      </c>
      <c r="E427" s="19">
        <v>0.2162162162162162</v>
      </c>
      <c r="F427" s="24">
        <v>0.35135135135135137</v>
      </c>
      <c r="G427" s="24">
        <v>0.13513513513513514</v>
      </c>
      <c r="H427" s="24">
        <v>1</v>
      </c>
    </row>
    <row r="428" spans="2:8">
      <c r="B428" s="2" t="s">
        <v>18</v>
      </c>
      <c r="C428" s="19">
        <v>5.4945054945054944E-2</v>
      </c>
      <c r="D428" s="19">
        <v>0.13186813186813187</v>
      </c>
      <c r="E428" s="19">
        <v>0.28571428571428575</v>
      </c>
      <c r="F428" s="24">
        <v>0.31868131868131866</v>
      </c>
      <c r="G428" s="24">
        <v>0.2087912087912088</v>
      </c>
      <c r="H428" s="24">
        <v>1</v>
      </c>
    </row>
    <row r="429" spans="2:8">
      <c r="B429" s="2" t="s">
        <v>19</v>
      </c>
      <c r="C429" s="19">
        <v>4.1666666666666671E-2</v>
      </c>
      <c r="D429" s="19">
        <v>0.14583333333333334</v>
      </c>
      <c r="E429" s="19">
        <v>0.375</v>
      </c>
      <c r="F429" s="24">
        <v>0.25</v>
      </c>
      <c r="G429" s="24">
        <v>0.1875</v>
      </c>
      <c r="H429" s="24">
        <v>1</v>
      </c>
    </row>
    <row r="430" spans="2:8">
      <c r="B430" s="2" t="s">
        <v>20</v>
      </c>
      <c r="C430" s="19">
        <v>0.14814814814814814</v>
      </c>
      <c r="D430" s="19">
        <v>9.2592592592592601E-2</v>
      </c>
      <c r="E430" s="19">
        <v>0.29629629629629628</v>
      </c>
      <c r="F430" s="24">
        <v>0.27777777777777779</v>
      </c>
      <c r="G430" s="24">
        <v>0.1851851851851852</v>
      </c>
      <c r="H430" s="24">
        <v>1</v>
      </c>
    </row>
    <row r="431" spans="2:8">
      <c r="B431" s="2" t="s">
        <v>21</v>
      </c>
      <c r="C431" s="19">
        <v>0.10476190476190476</v>
      </c>
      <c r="D431" s="19">
        <v>9.5238095238095233E-2</v>
      </c>
      <c r="E431" s="19">
        <v>0.31428571428571428</v>
      </c>
      <c r="F431" s="24">
        <v>0.31428571428571428</v>
      </c>
      <c r="G431" s="24">
        <v>0.17142857142857143</v>
      </c>
      <c r="H431" s="24">
        <v>1</v>
      </c>
    </row>
    <row r="432" spans="2:8">
      <c r="B432" s="2" t="s">
        <v>22</v>
      </c>
      <c r="C432" s="19">
        <v>2.7777777777777776E-2</v>
      </c>
      <c r="D432" s="19">
        <v>8.3333333333333343E-2</v>
      </c>
      <c r="E432" s="19">
        <v>0.41666666666666663</v>
      </c>
      <c r="F432" s="24">
        <v>0.36111111111111116</v>
      </c>
      <c r="G432" s="24">
        <v>0.1111111111111111</v>
      </c>
      <c r="H432" s="24">
        <v>1</v>
      </c>
    </row>
    <row r="433" spans="2:8">
      <c r="B433" s="2" t="s">
        <v>23</v>
      </c>
      <c r="C433" s="19">
        <v>9.0909090909090912E-2</v>
      </c>
      <c r="D433" s="19">
        <v>0.14393939393939395</v>
      </c>
      <c r="E433" s="19">
        <v>0.31818181818181818</v>
      </c>
      <c r="F433" s="24">
        <v>0.3257575757575758</v>
      </c>
      <c r="G433" s="24">
        <v>0.12121212121212122</v>
      </c>
      <c r="H433" s="24">
        <v>1</v>
      </c>
    </row>
    <row r="434" spans="2:8">
      <c r="B434" s="2" t="s">
        <v>24</v>
      </c>
      <c r="C434" s="19">
        <v>0.15957446808510639</v>
      </c>
      <c r="D434" s="19">
        <v>7.4468085106382975E-2</v>
      </c>
      <c r="E434" s="19">
        <v>0.30851063829787234</v>
      </c>
      <c r="F434" s="24">
        <v>0.30851063829787234</v>
      </c>
      <c r="G434" s="24">
        <v>0.14893617021276595</v>
      </c>
      <c r="H434" s="24">
        <v>1</v>
      </c>
    </row>
    <row r="435" spans="2:8">
      <c r="B435" s="2" t="s">
        <v>25</v>
      </c>
      <c r="C435" s="19">
        <v>0.15254237288135594</v>
      </c>
      <c r="D435" s="19">
        <v>0.13559322033898305</v>
      </c>
      <c r="E435" s="19">
        <v>0.30508474576271188</v>
      </c>
      <c r="F435" s="24">
        <v>0.32203389830508478</v>
      </c>
      <c r="G435" s="24">
        <v>8.4745762711864417E-2</v>
      </c>
      <c r="H435" s="24">
        <v>1</v>
      </c>
    </row>
    <row r="436" spans="2:8">
      <c r="B436" s="2" t="s">
        <v>26</v>
      </c>
      <c r="C436" s="19">
        <v>0.11494252873563218</v>
      </c>
      <c r="D436" s="19">
        <v>0.17241379310344829</v>
      </c>
      <c r="E436" s="19">
        <v>0.28735632183908044</v>
      </c>
      <c r="F436" s="24">
        <v>0.26436781609195403</v>
      </c>
      <c r="G436" s="24">
        <v>0.16091954022988506</v>
      </c>
      <c r="H436" s="24">
        <v>1</v>
      </c>
    </row>
    <row r="437" spans="2:8">
      <c r="B437" s="2" t="s">
        <v>27</v>
      </c>
      <c r="C437" s="19">
        <v>0.1177570093457944</v>
      </c>
      <c r="D437" s="19">
        <v>0.11214953271028037</v>
      </c>
      <c r="E437" s="19">
        <v>0.2841121495327103</v>
      </c>
      <c r="F437" s="24">
        <v>0.31214953271028034</v>
      </c>
      <c r="G437" s="24">
        <v>0.17383177570093458</v>
      </c>
      <c r="H437" s="24">
        <v>1</v>
      </c>
    </row>
    <row r="438" spans="2:8">
      <c r="B438" s="2" t="s">
        <v>28</v>
      </c>
      <c r="C438" s="19">
        <v>0.1</v>
      </c>
      <c r="D438" s="19">
        <v>0.21</v>
      </c>
      <c r="E438" s="19">
        <v>0.23</v>
      </c>
      <c r="F438" s="24">
        <v>0.33</v>
      </c>
      <c r="G438" s="24">
        <v>0.13</v>
      </c>
      <c r="H438" s="24">
        <v>1</v>
      </c>
    </row>
    <row r="439" spans="2:8">
      <c r="B439" s="2" t="s">
        <v>39</v>
      </c>
      <c r="C439" s="19">
        <v>0.10982264665757162</v>
      </c>
      <c r="D439" s="19">
        <v>0.12414733969986358</v>
      </c>
      <c r="E439" s="19">
        <v>0.29809004092769442</v>
      </c>
      <c r="F439" s="24">
        <v>0.31105047748976811</v>
      </c>
      <c r="G439" s="24">
        <v>0.15688949522510232</v>
      </c>
      <c r="H439" s="24">
        <v>1</v>
      </c>
    </row>
    <row r="442" spans="2:8">
      <c r="B442" s="2" t="s">
        <v>3</v>
      </c>
      <c r="C442" s="2" t="s">
        <v>174</v>
      </c>
      <c r="D442" s="2" t="s">
        <v>112</v>
      </c>
      <c r="E442" s="2" t="s">
        <v>113</v>
      </c>
      <c r="F442" s="2" t="s">
        <v>175</v>
      </c>
      <c r="G442" s="2" t="s">
        <v>176</v>
      </c>
      <c r="H442" s="2" t="s">
        <v>38</v>
      </c>
    </row>
    <row r="443" spans="2:8">
      <c r="B443" s="2" t="s">
        <v>40</v>
      </c>
      <c r="C443" s="19">
        <v>0.16842105263157894</v>
      </c>
      <c r="D443" s="19">
        <v>0.11578947368421053</v>
      </c>
      <c r="E443" s="19">
        <v>0.30526315789473685</v>
      </c>
      <c r="F443" s="24">
        <v>0.25263157894736843</v>
      </c>
      <c r="G443" s="24">
        <v>0.15789473684210525</v>
      </c>
      <c r="H443" s="24">
        <v>1</v>
      </c>
    </row>
    <row r="444" spans="2:8">
      <c r="B444" s="2" t="s">
        <v>41</v>
      </c>
      <c r="C444" s="19">
        <v>0.1650485436893204</v>
      </c>
      <c r="D444" s="19">
        <v>0.11650485436893204</v>
      </c>
      <c r="E444" s="19">
        <v>0.29126213592233013</v>
      </c>
      <c r="F444" s="24">
        <v>0.25242718446601942</v>
      </c>
      <c r="G444" s="24">
        <v>0.17475728155339806</v>
      </c>
      <c r="H444" s="24">
        <v>1</v>
      </c>
    </row>
    <row r="445" spans="2:8">
      <c r="B445" s="2" t="s">
        <v>42</v>
      </c>
      <c r="C445" s="19">
        <v>0.1016260162601626</v>
      </c>
      <c r="D445" s="19">
        <v>0.12601626016260162</v>
      </c>
      <c r="E445" s="19">
        <v>0.30081300813008133</v>
      </c>
      <c r="F445" s="24">
        <v>0.31707317073170732</v>
      </c>
      <c r="G445" s="24">
        <v>0.15447154471544716</v>
      </c>
      <c r="H445" s="24">
        <v>1</v>
      </c>
    </row>
    <row r="446" spans="2:8">
      <c r="B446" s="2" t="s">
        <v>238</v>
      </c>
      <c r="C446" s="19">
        <v>0.10674157303370788</v>
      </c>
      <c r="D446" s="19">
        <v>0.1348314606741573</v>
      </c>
      <c r="E446" s="19">
        <v>0.2584269662921348</v>
      </c>
      <c r="F446" s="24">
        <v>0.34831460674157305</v>
      </c>
      <c r="G446" s="24">
        <v>0.15168539325842695</v>
      </c>
      <c r="H446" s="24">
        <v>1</v>
      </c>
    </row>
    <row r="447" spans="2:8">
      <c r="B447" s="2" t="s">
        <v>43</v>
      </c>
      <c r="C447" s="19">
        <v>0.1008230452674897</v>
      </c>
      <c r="D447" s="19">
        <v>0.11728395061728396</v>
      </c>
      <c r="E447" s="19">
        <v>0.30864197530864196</v>
      </c>
      <c r="F447" s="24">
        <v>0.33539094650205764</v>
      </c>
      <c r="G447" s="24">
        <v>0.13786008230452673</v>
      </c>
      <c r="H447" s="24">
        <v>1</v>
      </c>
    </row>
    <row r="448" spans="2:8">
      <c r="B448" s="2" t="s">
        <v>44</v>
      </c>
      <c r="C448" s="19">
        <v>8.9285714285714288E-2</v>
      </c>
      <c r="D448" s="19">
        <v>0.14285714285714288</v>
      </c>
      <c r="E448" s="19">
        <v>0.3035714285714286</v>
      </c>
      <c r="F448" s="24">
        <v>0.22321428571428573</v>
      </c>
      <c r="G448" s="24">
        <v>0.24107142857142858</v>
      </c>
      <c r="H448" s="24">
        <v>1</v>
      </c>
    </row>
    <row r="449" spans="2:8">
      <c r="B449" s="2" t="s">
        <v>9</v>
      </c>
      <c r="C449" s="19">
        <v>0.10982264665757162</v>
      </c>
      <c r="D449" s="19">
        <v>0.12414733969986358</v>
      </c>
      <c r="E449" s="19">
        <v>0.29809004092769442</v>
      </c>
      <c r="F449" s="24">
        <v>0.31105047748976811</v>
      </c>
      <c r="G449" s="24">
        <v>0.15688949522510232</v>
      </c>
      <c r="H449" s="24">
        <v>1</v>
      </c>
    </row>
    <row r="451" spans="2:8">
      <c r="B451" s="6"/>
    </row>
    <row r="452" spans="2:8">
      <c r="B452" s="2" t="s">
        <v>3</v>
      </c>
      <c r="C452" s="2" t="s">
        <v>174</v>
      </c>
      <c r="D452" s="2" t="s">
        <v>112</v>
      </c>
      <c r="E452" s="2" t="s">
        <v>113</v>
      </c>
      <c r="F452" s="2" t="s">
        <v>175</v>
      </c>
      <c r="G452" s="2" t="s">
        <v>176</v>
      </c>
      <c r="H452" s="2" t="s">
        <v>38</v>
      </c>
    </row>
    <row r="453" spans="2:8">
      <c r="B453" s="2" t="s">
        <v>45</v>
      </c>
      <c r="C453" s="19">
        <v>9.8360655737704916E-2</v>
      </c>
      <c r="D453" s="19">
        <v>8.1967213114754092E-2</v>
      </c>
      <c r="E453" s="19">
        <v>0.27868852459016397</v>
      </c>
      <c r="F453" s="24">
        <v>0.31147540983606559</v>
      </c>
      <c r="G453" s="24">
        <v>0.22950819672131145</v>
      </c>
      <c r="H453" s="24">
        <v>1</v>
      </c>
    </row>
    <row r="454" spans="2:8">
      <c r="B454" s="2" t="s">
        <v>46</v>
      </c>
      <c r="C454" s="19">
        <v>9.1620111731843576E-2</v>
      </c>
      <c r="D454" s="19">
        <v>0.11620111731843576</v>
      </c>
      <c r="E454" s="19">
        <v>0.3016759776536313</v>
      </c>
      <c r="F454" s="24">
        <v>0.33854748603351958</v>
      </c>
      <c r="G454" s="24">
        <v>0.15195530726256984</v>
      </c>
      <c r="H454" s="24">
        <v>1</v>
      </c>
    </row>
    <row r="455" spans="2:8">
      <c r="B455" s="2" t="s">
        <v>47</v>
      </c>
      <c r="C455" s="19">
        <v>0.13879003558718861</v>
      </c>
      <c r="D455" s="19">
        <v>0.14590747330960854</v>
      </c>
      <c r="E455" s="19">
        <v>0.30960854092526691</v>
      </c>
      <c r="F455" s="24">
        <v>0.27402135231316727</v>
      </c>
      <c r="G455" s="24">
        <v>0.1316725978647687</v>
      </c>
      <c r="H455" s="24">
        <v>1</v>
      </c>
    </row>
    <row r="456" spans="2:8">
      <c r="B456" s="2" t="s">
        <v>48</v>
      </c>
      <c r="C456" s="19">
        <v>0.14847161572052403</v>
      </c>
      <c r="D456" s="19">
        <v>0.13973799126637554</v>
      </c>
      <c r="E456" s="19">
        <v>0.27510917030567689</v>
      </c>
      <c r="F456" s="24">
        <v>0.24890829694323144</v>
      </c>
      <c r="G456" s="24">
        <v>0.18777292576419213</v>
      </c>
      <c r="H456" s="24">
        <v>1</v>
      </c>
    </row>
    <row r="457" spans="2:8">
      <c r="B457" s="2" t="s">
        <v>9</v>
      </c>
      <c r="C457" s="19">
        <v>0.10982264665757162</v>
      </c>
      <c r="D457" s="19">
        <v>0.12414733969986358</v>
      </c>
      <c r="E457" s="19">
        <v>0.29809004092769442</v>
      </c>
      <c r="F457" s="24">
        <v>0.31105047748976811</v>
      </c>
      <c r="G457" s="24">
        <v>0.15688949522510232</v>
      </c>
      <c r="H457" s="24">
        <v>1</v>
      </c>
    </row>
    <row r="460" spans="2:8" ht="18">
      <c r="B460" s="20" t="s">
        <v>184</v>
      </c>
    </row>
    <row r="462" spans="2:8">
      <c r="B462" s="2" t="s">
        <v>3</v>
      </c>
      <c r="C462" s="2" t="s">
        <v>4</v>
      </c>
      <c r="D462" s="2" t="s">
        <v>5</v>
      </c>
      <c r="E462" s="2" t="s">
        <v>6</v>
      </c>
    </row>
    <row r="463" spans="2:8">
      <c r="B463" s="2" t="s">
        <v>174</v>
      </c>
      <c r="C463" s="21">
        <v>103</v>
      </c>
      <c r="D463" s="22">
        <v>5.15</v>
      </c>
      <c r="E463" s="22">
        <v>6.632324533161623</v>
      </c>
    </row>
    <row r="464" spans="2:8">
      <c r="B464" s="2" t="s">
        <v>112</v>
      </c>
      <c r="C464" s="21">
        <v>153</v>
      </c>
      <c r="D464" s="22">
        <v>7.65</v>
      </c>
      <c r="E464" s="22">
        <v>9.8518995492594978</v>
      </c>
    </row>
    <row r="465" spans="2:8">
      <c r="B465" s="2" t="s">
        <v>113</v>
      </c>
      <c r="C465" s="21">
        <v>359</v>
      </c>
      <c r="D465" s="22">
        <v>17.95</v>
      </c>
      <c r="E465" s="22">
        <v>23.116548615582744</v>
      </c>
    </row>
    <row r="466" spans="2:8">
      <c r="B466" s="2" t="s">
        <v>175</v>
      </c>
      <c r="C466" s="21">
        <v>564</v>
      </c>
      <c r="D466" s="22">
        <v>28.2</v>
      </c>
      <c r="E466" s="22">
        <v>36.316806181584028</v>
      </c>
    </row>
    <row r="467" spans="2:8">
      <c r="B467" s="2" t="s">
        <v>176</v>
      </c>
      <c r="C467" s="21">
        <v>374</v>
      </c>
      <c r="D467" s="22">
        <v>18.7</v>
      </c>
      <c r="E467" s="22">
        <v>24.082421120412107</v>
      </c>
    </row>
    <row r="468" spans="2:8">
      <c r="B468" s="2" t="s">
        <v>38</v>
      </c>
      <c r="C468" s="21">
        <v>1553</v>
      </c>
      <c r="D468" s="22">
        <v>77.650000000000006</v>
      </c>
      <c r="E468" s="22">
        <v>100</v>
      </c>
    </row>
    <row r="469" spans="2:8">
      <c r="B469" s="2" t="s">
        <v>37</v>
      </c>
      <c r="C469" s="21">
        <v>447</v>
      </c>
      <c r="D469" s="22">
        <v>22.35</v>
      </c>
      <c r="E469" s="22"/>
    </row>
    <row r="470" spans="2:8">
      <c r="B470" s="2" t="s">
        <v>9</v>
      </c>
      <c r="C470" s="23">
        <f>C469+C468</f>
        <v>2000</v>
      </c>
      <c r="D470" s="23">
        <f>D469+D468</f>
        <v>100</v>
      </c>
      <c r="E470" s="23">
        <f>E469+E468</f>
        <v>100</v>
      </c>
    </row>
    <row r="473" spans="2:8">
      <c r="B473" s="2" t="s">
        <v>3</v>
      </c>
      <c r="C473" s="2" t="s">
        <v>174</v>
      </c>
      <c r="D473" s="2" t="s">
        <v>112</v>
      </c>
      <c r="E473" s="2" t="s">
        <v>113</v>
      </c>
      <c r="F473" s="2" t="s">
        <v>175</v>
      </c>
      <c r="G473" s="2" t="s">
        <v>176</v>
      </c>
      <c r="H473" s="2" t="s">
        <v>38</v>
      </c>
    </row>
    <row r="474" spans="2:8">
      <c r="B474" s="2" t="s">
        <v>7</v>
      </c>
      <c r="C474" s="19">
        <v>6.781914893617022E-2</v>
      </c>
      <c r="D474" s="19">
        <v>0.10904255319148935</v>
      </c>
      <c r="E474" s="19">
        <v>0.20345744680851063</v>
      </c>
      <c r="F474" s="24">
        <v>0.35904255319148937</v>
      </c>
      <c r="G474" s="24">
        <v>0.26063829787234044</v>
      </c>
      <c r="H474" s="24">
        <v>1</v>
      </c>
    </row>
    <row r="475" spans="2:8">
      <c r="B475" s="2" t="s">
        <v>8</v>
      </c>
      <c r="C475" s="19">
        <v>6.491885143570536E-2</v>
      </c>
      <c r="D475" s="19">
        <v>8.8639200998751555E-2</v>
      </c>
      <c r="E475" s="19">
        <v>0.25717852684144821</v>
      </c>
      <c r="F475" s="24">
        <v>0.36704119850187267</v>
      </c>
      <c r="G475" s="24">
        <v>0.22222222222222221</v>
      </c>
      <c r="H475" s="24">
        <v>1</v>
      </c>
    </row>
    <row r="476" spans="2:8">
      <c r="B476" s="2" t="s">
        <v>39</v>
      </c>
      <c r="C476" s="19">
        <v>6.6323245331616223E-2</v>
      </c>
      <c r="D476" s="19">
        <v>9.8518995492594977E-2</v>
      </c>
      <c r="E476" s="19">
        <v>0.23116548615582744</v>
      </c>
      <c r="F476" s="24">
        <v>0.36316806181584027</v>
      </c>
      <c r="G476" s="24">
        <v>0.24082421120412106</v>
      </c>
      <c r="H476" s="24">
        <v>1</v>
      </c>
    </row>
    <row r="479" spans="2:8">
      <c r="B479" s="2" t="s">
        <v>3</v>
      </c>
      <c r="C479" s="2" t="s">
        <v>174</v>
      </c>
      <c r="D479" s="2" t="s">
        <v>112</v>
      </c>
      <c r="E479" s="2" t="s">
        <v>113</v>
      </c>
      <c r="F479" s="2" t="s">
        <v>175</v>
      </c>
      <c r="G479" s="2" t="s">
        <v>176</v>
      </c>
      <c r="H479" s="2" t="s">
        <v>38</v>
      </c>
    </row>
    <row r="480" spans="2:8">
      <c r="B480" s="2" t="s">
        <v>10</v>
      </c>
      <c r="C480" s="19">
        <v>5.9701492537313439E-2</v>
      </c>
      <c r="D480" s="19">
        <v>8.9552238805970144E-2</v>
      </c>
      <c r="E480" s="19">
        <v>0.20398009950248755</v>
      </c>
      <c r="F480" s="24">
        <v>0.38308457711442784</v>
      </c>
      <c r="G480" s="24">
        <v>0.26368159203980102</v>
      </c>
      <c r="H480" s="24">
        <v>1</v>
      </c>
    </row>
    <row r="481" spans="2:8">
      <c r="B481" s="2" t="s">
        <v>11</v>
      </c>
      <c r="C481" s="19">
        <v>5.4794520547945202E-2</v>
      </c>
      <c r="D481" s="19">
        <v>9.5890410958904104E-2</v>
      </c>
      <c r="E481" s="19">
        <v>0.25</v>
      </c>
      <c r="F481" s="24">
        <v>0.35616438356164382</v>
      </c>
      <c r="G481" s="24">
        <v>0.24315068493150688</v>
      </c>
      <c r="H481" s="24">
        <v>1</v>
      </c>
    </row>
    <row r="482" spans="2:8">
      <c r="B482" s="2" t="s">
        <v>12</v>
      </c>
      <c r="C482" s="19">
        <v>5.5016181229773461E-2</v>
      </c>
      <c r="D482" s="19">
        <v>7.7669902912621366E-2</v>
      </c>
      <c r="E482" s="19">
        <v>0.24595469255663432</v>
      </c>
      <c r="F482" s="24">
        <v>0.37216828478964403</v>
      </c>
      <c r="G482" s="24">
        <v>0.24919093851132687</v>
      </c>
      <c r="H482" s="24">
        <v>1</v>
      </c>
    </row>
    <row r="483" spans="2:8">
      <c r="B483" s="2" t="s">
        <v>13</v>
      </c>
      <c r="C483" s="19">
        <v>6.3973063973063973E-2</v>
      </c>
      <c r="D483" s="19">
        <v>0.12794612794612795</v>
      </c>
      <c r="E483" s="19">
        <v>0.2121212121212121</v>
      </c>
      <c r="F483" s="24">
        <v>0.35353535353535359</v>
      </c>
      <c r="G483" s="24">
        <v>0.24242424242424243</v>
      </c>
      <c r="H483" s="24">
        <v>1</v>
      </c>
    </row>
    <row r="484" spans="2:8">
      <c r="B484" s="2" t="s">
        <v>14</v>
      </c>
      <c r="C484" s="19">
        <v>7.8189300411522639E-2</v>
      </c>
      <c r="D484" s="19">
        <v>9.0534979423868317E-2</v>
      </c>
      <c r="E484" s="19">
        <v>0.22222222222222221</v>
      </c>
      <c r="F484" s="24">
        <v>0.38271604938271608</v>
      </c>
      <c r="G484" s="24">
        <v>0.22633744855967078</v>
      </c>
      <c r="H484" s="24">
        <v>1</v>
      </c>
    </row>
    <row r="485" spans="2:8">
      <c r="B485" s="2" t="s">
        <v>15</v>
      </c>
      <c r="C485" s="19">
        <v>9.4786729857819912E-2</v>
      </c>
      <c r="D485" s="19">
        <v>0.10900473933649289</v>
      </c>
      <c r="E485" s="19">
        <v>0.24644549763033174</v>
      </c>
      <c r="F485" s="24">
        <v>0.33175355450236965</v>
      </c>
      <c r="G485" s="24">
        <v>0.21800947867298578</v>
      </c>
      <c r="H485" s="24">
        <v>1</v>
      </c>
    </row>
    <row r="486" spans="2:8">
      <c r="B486" s="2" t="s">
        <v>39</v>
      </c>
      <c r="C486" s="19">
        <v>6.6323245331616223E-2</v>
      </c>
      <c r="D486" s="19">
        <v>9.8518995492594977E-2</v>
      </c>
      <c r="E486" s="19">
        <v>0.23116548615582744</v>
      </c>
      <c r="F486" s="24">
        <v>0.36316806181584027</v>
      </c>
      <c r="G486" s="24">
        <v>0.24082421120412106</v>
      </c>
      <c r="H486" s="24">
        <v>1</v>
      </c>
    </row>
    <row r="489" spans="2:8">
      <c r="B489" s="2" t="s">
        <v>3</v>
      </c>
      <c r="C489" s="2" t="s">
        <v>174</v>
      </c>
      <c r="D489" s="2" t="s">
        <v>112</v>
      </c>
      <c r="E489" s="2" t="s">
        <v>113</v>
      </c>
      <c r="F489" s="2" t="s">
        <v>175</v>
      </c>
      <c r="G489" s="2" t="s">
        <v>176</v>
      </c>
      <c r="H489" s="2" t="s">
        <v>38</v>
      </c>
    </row>
    <row r="490" spans="2:8">
      <c r="B490" s="2" t="s">
        <v>16</v>
      </c>
      <c r="C490" s="19">
        <v>8.1632653061224497E-2</v>
      </c>
      <c r="D490" s="19">
        <v>0.10204081632653061</v>
      </c>
      <c r="E490" s="19">
        <v>0.22448979591836735</v>
      </c>
      <c r="F490" s="24">
        <v>0.35714285714285715</v>
      </c>
      <c r="G490" s="24">
        <v>0.23469387755102042</v>
      </c>
      <c r="H490" s="24">
        <v>1</v>
      </c>
    </row>
    <row r="491" spans="2:8">
      <c r="B491" s="2" t="s">
        <v>17</v>
      </c>
      <c r="C491" s="19">
        <v>8.8888888888888892E-2</v>
      </c>
      <c r="D491" s="19">
        <v>0.1111111111111111</v>
      </c>
      <c r="E491" s="19">
        <v>0.28888888888888892</v>
      </c>
      <c r="F491" s="24">
        <v>0.26666666666666666</v>
      </c>
      <c r="G491" s="24">
        <v>0.24444444444444444</v>
      </c>
      <c r="H491" s="24">
        <v>1</v>
      </c>
    </row>
    <row r="492" spans="2:8">
      <c r="B492" s="2" t="s">
        <v>18</v>
      </c>
      <c r="C492" s="19">
        <v>6.3157894736842107E-2</v>
      </c>
      <c r="D492" s="19">
        <v>9.4736842105263147E-2</v>
      </c>
      <c r="E492" s="19">
        <v>0.2105263157894737</v>
      </c>
      <c r="F492" s="24">
        <v>0.36842105263157898</v>
      </c>
      <c r="G492" s="24">
        <v>0.26315789473684209</v>
      </c>
      <c r="H492" s="24">
        <v>1</v>
      </c>
    </row>
    <row r="493" spans="2:8">
      <c r="B493" s="2" t="s">
        <v>19</v>
      </c>
      <c r="C493" s="19">
        <v>5.5555555555555552E-2</v>
      </c>
      <c r="D493" s="19">
        <v>7.407407407407407E-2</v>
      </c>
      <c r="E493" s="19">
        <v>0.2592592592592593</v>
      </c>
      <c r="F493" s="24">
        <v>0.33333333333333337</v>
      </c>
      <c r="G493" s="24">
        <v>0.27777777777777779</v>
      </c>
      <c r="H493" s="24">
        <v>1</v>
      </c>
    </row>
    <row r="494" spans="2:8">
      <c r="B494" s="2" t="s">
        <v>20</v>
      </c>
      <c r="C494" s="19">
        <v>6.6666666666666666E-2</v>
      </c>
      <c r="D494" s="19">
        <v>8.3333333333333343E-2</v>
      </c>
      <c r="E494" s="19">
        <v>0.26666666666666666</v>
      </c>
      <c r="F494" s="24">
        <v>0.35</v>
      </c>
      <c r="G494" s="24">
        <v>0.23333333333333331</v>
      </c>
      <c r="H494" s="24">
        <v>1</v>
      </c>
    </row>
    <row r="495" spans="2:8">
      <c r="B495" s="2" t="s">
        <v>21</v>
      </c>
      <c r="C495" s="19">
        <v>4.5871559633027525E-2</v>
      </c>
      <c r="D495" s="19">
        <v>0.11009174311926605</v>
      </c>
      <c r="E495" s="19">
        <v>0.17431192660550457</v>
      </c>
      <c r="F495" s="24">
        <v>0.44036697247706419</v>
      </c>
      <c r="G495" s="24">
        <v>0.22935779816513763</v>
      </c>
      <c r="H495" s="24">
        <v>1</v>
      </c>
    </row>
    <row r="496" spans="2:8">
      <c r="B496" s="2" t="s">
        <v>22</v>
      </c>
      <c r="C496" s="19"/>
      <c r="D496" s="19">
        <v>7.3170731707317083E-2</v>
      </c>
      <c r="E496" s="19">
        <v>0.24390243902439024</v>
      </c>
      <c r="F496" s="24">
        <v>0.46341463414634149</v>
      </c>
      <c r="G496" s="24">
        <v>0.21951219512195125</v>
      </c>
      <c r="H496" s="24">
        <v>1</v>
      </c>
    </row>
    <row r="497" spans="2:8">
      <c r="B497" s="2" t="s">
        <v>23</v>
      </c>
      <c r="C497" s="19">
        <v>5.185185185185185E-2</v>
      </c>
      <c r="D497" s="19">
        <v>0.11851851851851851</v>
      </c>
      <c r="E497" s="19">
        <v>0.21481481481481482</v>
      </c>
      <c r="F497" s="24">
        <v>0.38518518518518519</v>
      </c>
      <c r="G497" s="24">
        <v>0.22962962962962963</v>
      </c>
      <c r="H497" s="24">
        <v>1</v>
      </c>
    </row>
    <row r="498" spans="2:8">
      <c r="B498" s="2" t="s">
        <v>24</v>
      </c>
      <c r="C498" s="19">
        <v>6.0606060606060608E-2</v>
      </c>
      <c r="D498" s="19">
        <v>0.15151515151515152</v>
      </c>
      <c r="E498" s="19">
        <v>0.27272727272727271</v>
      </c>
      <c r="F498" s="24">
        <v>0.27272727272727271</v>
      </c>
      <c r="G498" s="24">
        <v>0.24242424242424243</v>
      </c>
      <c r="H498" s="24">
        <v>1</v>
      </c>
    </row>
    <row r="499" spans="2:8">
      <c r="B499" s="2" t="s">
        <v>25</v>
      </c>
      <c r="C499" s="19">
        <v>8.7719298245614044E-2</v>
      </c>
      <c r="D499" s="19">
        <v>7.0175438596491224E-2</v>
      </c>
      <c r="E499" s="19">
        <v>0.22807017543859651</v>
      </c>
      <c r="F499" s="24">
        <v>0.40350877192982459</v>
      </c>
      <c r="G499" s="24">
        <v>0.2105263157894737</v>
      </c>
      <c r="H499" s="24">
        <v>1</v>
      </c>
    </row>
    <row r="500" spans="2:8">
      <c r="B500" s="2" t="s">
        <v>26</v>
      </c>
      <c r="C500" s="19">
        <v>9.6774193548387094E-2</v>
      </c>
      <c r="D500" s="19">
        <v>0.11827956989247312</v>
      </c>
      <c r="E500" s="19">
        <v>0.20430107526881719</v>
      </c>
      <c r="F500" s="24">
        <v>0.39784946236559138</v>
      </c>
      <c r="G500" s="24">
        <v>0.18279569892473119</v>
      </c>
      <c r="H500" s="24">
        <v>1</v>
      </c>
    </row>
    <row r="501" spans="2:8">
      <c r="B501" s="2" t="s">
        <v>27</v>
      </c>
      <c r="C501" s="19">
        <v>6.9148936170212769E-2</v>
      </c>
      <c r="D501" s="19">
        <v>8.5106382978723402E-2</v>
      </c>
      <c r="E501" s="19">
        <v>0.22872340425531912</v>
      </c>
      <c r="F501" s="24">
        <v>0.36347517730496454</v>
      </c>
      <c r="G501" s="24">
        <v>0.25354609929078015</v>
      </c>
      <c r="H501" s="24">
        <v>1</v>
      </c>
    </row>
    <row r="502" spans="2:8">
      <c r="B502" s="2" t="s">
        <v>28</v>
      </c>
      <c r="C502" s="19">
        <v>6.7961165048543687E-2</v>
      </c>
      <c r="D502" s="19">
        <v>0.10679611650485438</v>
      </c>
      <c r="E502" s="19">
        <v>0.27184466019417475</v>
      </c>
      <c r="F502" s="24">
        <v>0.31067961165048547</v>
      </c>
      <c r="G502" s="24">
        <v>0.24271844660194175</v>
      </c>
      <c r="H502" s="24">
        <v>1</v>
      </c>
    </row>
    <row r="503" spans="2:8">
      <c r="B503" s="2" t="s">
        <v>39</v>
      </c>
      <c r="C503" s="19">
        <v>6.6323245331616223E-2</v>
      </c>
      <c r="D503" s="19">
        <v>9.8518995492594977E-2</v>
      </c>
      <c r="E503" s="19">
        <v>0.23116548615582744</v>
      </c>
      <c r="F503" s="24">
        <v>0.36316806181584027</v>
      </c>
      <c r="G503" s="24">
        <v>0.24082421120412106</v>
      </c>
      <c r="H503" s="24">
        <v>1</v>
      </c>
    </row>
    <row r="506" spans="2:8">
      <c r="B506" s="2" t="s">
        <v>3</v>
      </c>
      <c r="C506" s="2" t="s">
        <v>174</v>
      </c>
      <c r="D506" s="2" t="s">
        <v>112</v>
      </c>
      <c r="E506" s="2" t="s">
        <v>113</v>
      </c>
      <c r="F506" s="2" t="s">
        <v>175</v>
      </c>
      <c r="G506" s="2" t="s">
        <v>176</v>
      </c>
      <c r="H506" s="2" t="s">
        <v>38</v>
      </c>
    </row>
    <row r="507" spans="2:8">
      <c r="B507" s="2" t="s">
        <v>40</v>
      </c>
      <c r="C507" s="19">
        <v>0.10416666666666666</v>
      </c>
      <c r="D507" s="19">
        <v>0.13541666666666666</v>
      </c>
      <c r="E507" s="19">
        <v>0.13541666666666666</v>
      </c>
      <c r="F507" s="24">
        <v>0.375</v>
      </c>
      <c r="G507" s="24">
        <v>0.25</v>
      </c>
      <c r="H507" s="24">
        <v>1</v>
      </c>
    </row>
    <row r="508" spans="2:8">
      <c r="B508" s="2" t="s">
        <v>41</v>
      </c>
      <c r="C508" s="19">
        <v>0.14285714285714288</v>
      </c>
      <c r="D508" s="19">
        <v>9.5238095238095233E-2</v>
      </c>
      <c r="E508" s="19">
        <v>0.18095238095238095</v>
      </c>
      <c r="F508" s="24">
        <v>0.25714285714285717</v>
      </c>
      <c r="G508" s="24">
        <v>0.32380952380952377</v>
      </c>
      <c r="H508" s="24">
        <v>1</v>
      </c>
    </row>
    <row r="509" spans="2:8">
      <c r="B509" s="2" t="s">
        <v>42</v>
      </c>
      <c r="C509" s="19">
        <v>6.5384615384615388E-2</v>
      </c>
      <c r="D509" s="19">
        <v>9.6153846153846145E-2</v>
      </c>
      <c r="E509" s="19">
        <v>0.2326923076923077</v>
      </c>
      <c r="F509" s="24">
        <v>0.38653846153846155</v>
      </c>
      <c r="G509" s="24">
        <v>0.21923076923076923</v>
      </c>
      <c r="H509" s="24">
        <v>1</v>
      </c>
    </row>
    <row r="510" spans="2:8">
      <c r="B510" s="2" t="s">
        <v>238</v>
      </c>
      <c r="C510" s="19">
        <v>6.8783068783068779E-2</v>
      </c>
      <c r="D510" s="19">
        <v>7.9365079365079361E-2</v>
      </c>
      <c r="E510" s="19">
        <v>0.23280423280423282</v>
      </c>
      <c r="F510" s="24">
        <v>0.35978835978835982</v>
      </c>
      <c r="G510" s="24">
        <v>0.2592592592592593</v>
      </c>
      <c r="H510" s="24">
        <v>1</v>
      </c>
    </row>
    <row r="511" spans="2:8">
      <c r="B511" s="2" t="s">
        <v>43</v>
      </c>
      <c r="C511" s="19">
        <v>4.660194174757281E-2</v>
      </c>
      <c r="D511" s="19">
        <v>9.5145631067961159E-2</v>
      </c>
      <c r="E511" s="19">
        <v>0.26407766990291259</v>
      </c>
      <c r="F511" s="24">
        <v>0.35533980582524272</v>
      </c>
      <c r="G511" s="24">
        <v>0.23883495145631067</v>
      </c>
      <c r="H511" s="24">
        <v>1</v>
      </c>
    </row>
    <row r="512" spans="2:8">
      <c r="B512" s="2" t="s">
        <v>44</v>
      </c>
      <c r="C512" s="19">
        <v>5.46875E-2</v>
      </c>
      <c r="D512" s="19">
        <v>0.125</v>
      </c>
      <c r="E512" s="19">
        <v>0.203125</v>
      </c>
      <c r="F512" s="24">
        <v>0.3828125</v>
      </c>
      <c r="G512" s="24">
        <v>0.234375</v>
      </c>
      <c r="H512" s="24">
        <v>1</v>
      </c>
    </row>
    <row r="513" spans="2:8">
      <c r="B513" s="2" t="s">
        <v>9</v>
      </c>
      <c r="C513" s="19">
        <v>6.6323245331616223E-2</v>
      </c>
      <c r="D513" s="19">
        <v>9.8518995492594977E-2</v>
      </c>
      <c r="E513" s="19">
        <v>0.23116548615582744</v>
      </c>
      <c r="F513" s="24">
        <v>0.36316806181584027</v>
      </c>
      <c r="G513" s="24">
        <v>0.24082421120412106</v>
      </c>
      <c r="H513" s="24">
        <v>1</v>
      </c>
    </row>
    <row r="515" spans="2:8">
      <c r="B515" s="6"/>
    </row>
    <row r="516" spans="2:8">
      <c r="B516" s="2" t="s">
        <v>3</v>
      </c>
      <c r="C516" s="2" t="s">
        <v>174</v>
      </c>
      <c r="D516" s="2" t="s">
        <v>112</v>
      </c>
      <c r="E516" s="2" t="s">
        <v>113</v>
      </c>
      <c r="F516" s="2" t="s">
        <v>175</v>
      </c>
      <c r="G516" s="2" t="s">
        <v>176</v>
      </c>
      <c r="H516" s="2" t="s">
        <v>38</v>
      </c>
    </row>
    <row r="517" spans="2:8">
      <c r="B517" s="2" t="s">
        <v>45</v>
      </c>
      <c r="C517" s="19">
        <v>3.1746031746031744E-2</v>
      </c>
      <c r="D517" s="19">
        <v>9.5238095238095233E-2</v>
      </c>
      <c r="E517" s="19">
        <v>0.17460317460317459</v>
      </c>
      <c r="F517" s="24">
        <v>0.33333333333333337</v>
      </c>
      <c r="G517" s="24">
        <v>0.36507936507936506</v>
      </c>
      <c r="H517" s="24">
        <v>1</v>
      </c>
    </row>
    <row r="518" spans="2:8">
      <c r="B518" s="2" t="s">
        <v>46</v>
      </c>
      <c r="C518" s="19">
        <v>5.6485355648535567E-2</v>
      </c>
      <c r="D518" s="19">
        <v>9.832635983263599E-2</v>
      </c>
      <c r="E518" s="19">
        <v>0.23326359832635984</v>
      </c>
      <c r="F518" s="24">
        <v>0.37343096234309625</v>
      </c>
      <c r="G518" s="24">
        <v>0.2384937238493724</v>
      </c>
      <c r="H518" s="24">
        <v>1</v>
      </c>
    </row>
    <row r="519" spans="2:8">
      <c r="B519" s="2" t="s">
        <v>47</v>
      </c>
      <c r="C519" s="19">
        <v>9.3425605536332182E-2</v>
      </c>
      <c r="D519" s="19">
        <v>0.11072664359861591</v>
      </c>
      <c r="E519" s="19">
        <v>0.2179930795847751</v>
      </c>
      <c r="F519" s="24">
        <v>0.35294117647058826</v>
      </c>
      <c r="G519" s="24">
        <v>0.22491349480968859</v>
      </c>
      <c r="H519" s="24">
        <v>1</v>
      </c>
    </row>
    <row r="520" spans="2:8">
      <c r="B520" s="2" t="s">
        <v>48</v>
      </c>
      <c r="C520" s="19">
        <v>8.1632653061224497E-2</v>
      </c>
      <c r="D520" s="19">
        <v>8.5714285714285715E-2</v>
      </c>
      <c r="E520" s="19">
        <v>0.25306122448979596</v>
      </c>
      <c r="F520" s="24">
        <v>0.34285714285714286</v>
      </c>
      <c r="G520" s="24">
        <v>0.23673469387755103</v>
      </c>
      <c r="H520" s="24">
        <v>1</v>
      </c>
    </row>
    <row r="521" spans="2:8">
      <c r="B521" s="2" t="s">
        <v>9</v>
      </c>
      <c r="C521" s="19">
        <v>6.6323245331616223E-2</v>
      </c>
      <c r="D521" s="19">
        <v>9.8518995492594977E-2</v>
      </c>
      <c r="E521" s="19">
        <v>0.23116548615582744</v>
      </c>
      <c r="F521" s="24">
        <v>0.36316806181584027</v>
      </c>
      <c r="G521" s="24">
        <v>0.24082421120412106</v>
      </c>
      <c r="H521" s="24">
        <v>1</v>
      </c>
    </row>
    <row r="524" spans="2:8" ht="18">
      <c r="B524" s="20" t="s">
        <v>185</v>
      </c>
    </row>
    <row r="526" spans="2:8">
      <c r="B526" s="2" t="s">
        <v>3</v>
      </c>
      <c r="C526" s="2" t="s">
        <v>4</v>
      </c>
      <c r="D526" s="2" t="s">
        <v>5</v>
      </c>
      <c r="E526" s="2" t="s">
        <v>6</v>
      </c>
    </row>
    <row r="527" spans="2:8">
      <c r="B527" s="2" t="s">
        <v>174</v>
      </c>
      <c r="C527" s="21">
        <v>92</v>
      </c>
      <c r="D527" s="22">
        <v>4.5999999999999996</v>
      </c>
      <c r="E527" s="22">
        <v>5.6097560975609753</v>
      </c>
    </row>
    <row r="528" spans="2:8">
      <c r="B528" s="2" t="s">
        <v>112</v>
      </c>
      <c r="C528" s="21">
        <v>130</v>
      </c>
      <c r="D528" s="22">
        <v>6.5</v>
      </c>
      <c r="E528" s="22">
        <v>7.9268292682926829</v>
      </c>
    </row>
    <row r="529" spans="2:8">
      <c r="B529" s="2" t="s">
        <v>113</v>
      </c>
      <c r="C529" s="21">
        <v>320</v>
      </c>
      <c r="D529" s="22">
        <v>16</v>
      </c>
      <c r="E529" s="22">
        <v>19.512195121951219</v>
      </c>
    </row>
    <row r="530" spans="2:8">
      <c r="B530" s="2" t="s">
        <v>175</v>
      </c>
      <c r="C530" s="21">
        <v>547</v>
      </c>
      <c r="D530" s="22">
        <v>27.35</v>
      </c>
      <c r="E530" s="22">
        <v>33.353658536585364</v>
      </c>
    </row>
    <row r="531" spans="2:8">
      <c r="B531" s="2" t="s">
        <v>176</v>
      </c>
      <c r="C531" s="21">
        <v>551</v>
      </c>
      <c r="D531" s="22">
        <v>27.55</v>
      </c>
      <c r="E531" s="22">
        <v>33.597560975609753</v>
      </c>
    </row>
    <row r="532" spans="2:8">
      <c r="B532" s="2" t="s">
        <v>38</v>
      </c>
      <c r="C532" s="21">
        <v>1640</v>
      </c>
      <c r="D532" s="22">
        <v>82</v>
      </c>
      <c r="E532" s="22">
        <v>100</v>
      </c>
    </row>
    <row r="533" spans="2:8">
      <c r="B533" s="2" t="s">
        <v>37</v>
      </c>
      <c r="C533" s="21">
        <v>360</v>
      </c>
      <c r="D533" s="22">
        <v>18</v>
      </c>
      <c r="E533" s="22"/>
    </row>
    <row r="534" spans="2:8">
      <c r="B534" s="2" t="s">
        <v>9</v>
      </c>
      <c r="C534" s="23">
        <f>C533+C532</f>
        <v>2000</v>
      </c>
      <c r="D534" s="23">
        <f>D533+D532</f>
        <v>100</v>
      </c>
      <c r="E534" s="23">
        <f>E533+E532</f>
        <v>100</v>
      </c>
    </row>
    <row r="537" spans="2:8">
      <c r="B537" s="2" t="s">
        <v>3</v>
      </c>
      <c r="C537" s="2" t="s">
        <v>174</v>
      </c>
      <c r="D537" s="2" t="s">
        <v>112</v>
      </c>
      <c r="E537" s="2" t="s">
        <v>113</v>
      </c>
      <c r="F537" s="2" t="s">
        <v>175</v>
      </c>
      <c r="G537" s="2" t="s">
        <v>176</v>
      </c>
      <c r="H537" s="2" t="s">
        <v>38</v>
      </c>
    </row>
    <row r="538" spans="2:8">
      <c r="B538" s="2" t="s">
        <v>7</v>
      </c>
      <c r="C538" s="19">
        <v>5.9925093632958809E-2</v>
      </c>
      <c r="D538" s="19">
        <v>8.2397003745318359E-2</v>
      </c>
      <c r="E538" s="19">
        <v>0.17353308364544318</v>
      </c>
      <c r="F538" s="24">
        <v>0.34207240948813983</v>
      </c>
      <c r="G538" s="24">
        <v>0.34207240948813983</v>
      </c>
      <c r="H538" s="24">
        <v>1</v>
      </c>
    </row>
    <row r="539" spans="2:8">
      <c r="B539" s="2" t="s">
        <v>8</v>
      </c>
      <c r="C539" s="19">
        <v>5.2443384982121574E-2</v>
      </c>
      <c r="D539" s="19">
        <v>7.6281287246722285E-2</v>
      </c>
      <c r="E539" s="19">
        <v>0.21573301549463647</v>
      </c>
      <c r="F539" s="24">
        <v>0.32538736591179979</v>
      </c>
      <c r="G539" s="24">
        <v>0.33015494636471993</v>
      </c>
      <c r="H539" s="24">
        <v>1</v>
      </c>
    </row>
    <row r="540" spans="2:8">
      <c r="B540" s="2" t="s">
        <v>39</v>
      </c>
      <c r="C540" s="19">
        <v>5.609756097560975E-2</v>
      </c>
      <c r="D540" s="19">
        <v>7.926829268292683E-2</v>
      </c>
      <c r="E540" s="19">
        <v>0.1951219512195122</v>
      </c>
      <c r="F540" s="24">
        <v>0.33353658536585362</v>
      </c>
      <c r="G540" s="24">
        <v>0.33597560975609753</v>
      </c>
      <c r="H540" s="24">
        <v>1</v>
      </c>
    </row>
    <row r="543" spans="2:8">
      <c r="B543" s="2" t="s">
        <v>3</v>
      </c>
      <c r="C543" s="2" t="s">
        <v>174</v>
      </c>
      <c r="D543" s="2" t="s">
        <v>112</v>
      </c>
      <c r="E543" s="2" t="s">
        <v>113</v>
      </c>
      <c r="F543" s="2" t="s">
        <v>175</v>
      </c>
      <c r="G543" s="2" t="s">
        <v>176</v>
      </c>
      <c r="H543" s="2" t="s">
        <v>38</v>
      </c>
    </row>
    <row r="544" spans="2:8">
      <c r="B544" s="2" t="s">
        <v>10</v>
      </c>
      <c r="C544" s="19">
        <v>3.8834951456310683E-2</v>
      </c>
      <c r="D544" s="19">
        <v>6.3106796116504854E-2</v>
      </c>
      <c r="E544" s="19">
        <v>0.1941747572815534</v>
      </c>
      <c r="F544" s="24">
        <v>0.35922330097087374</v>
      </c>
      <c r="G544" s="24">
        <v>0.3446601941747573</v>
      </c>
      <c r="H544" s="24">
        <v>1</v>
      </c>
    </row>
    <row r="545" spans="2:8">
      <c r="B545" s="2" t="s">
        <v>11</v>
      </c>
      <c r="C545" s="19">
        <v>5.2117263843648204E-2</v>
      </c>
      <c r="D545" s="19">
        <v>6.5146579804560262E-2</v>
      </c>
      <c r="E545" s="19">
        <v>0.20195439739413679</v>
      </c>
      <c r="F545" s="24">
        <v>0.37133550488599348</v>
      </c>
      <c r="G545" s="24">
        <v>0.30944625407166126</v>
      </c>
      <c r="H545" s="24">
        <v>1</v>
      </c>
    </row>
    <row r="546" spans="2:8">
      <c r="B546" s="2" t="s">
        <v>12</v>
      </c>
      <c r="C546" s="19">
        <v>3.9755351681957186E-2</v>
      </c>
      <c r="D546" s="19">
        <v>8.5626911314984719E-2</v>
      </c>
      <c r="E546" s="19">
        <v>0.15902140672782875</v>
      </c>
      <c r="F546" s="24">
        <v>0.37920489296636084</v>
      </c>
      <c r="G546" s="24">
        <v>0.3363914373088685</v>
      </c>
      <c r="H546" s="24">
        <v>1</v>
      </c>
    </row>
    <row r="547" spans="2:8">
      <c r="B547" s="2" t="s">
        <v>13</v>
      </c>
      <c r="C547" s="19">
        <v>6.4516129032258063E-2</v>
      </c>
      <c r="D547" s="19">
        <v>7.4193548387096769E-2</v>
      </c>
      <c r="E547" s="19">
        <v>0.19677419354838707</v>
      </c>
      <c r="F547" s="24">
        <v>0.3</v>
      </c>
      <c r="G547" s="24">
        <v>0.36451612903225805</v>
      </c>
      <c r="H547" s="24">
        <v>1</v>
      </c>
    </row>
    <row r="548" spans="2:8">
      <c r="B548" s="2" t="s">
        <v>14</v>
      </c>
      <c r="C548" s="19">
        <v>6.8965517241379309E-2</v>
      </c>
      <c r="D548" s="19">
        <v>0.10344827586206896</v>
      </c>
      <c r="E548" s="19">
        <v>0.1992337164750958</v>
      </c>
      <c r="F548" s="24">
        <v>0.29118773946360155</v>
      </c>
      <c r="G548" s="24">
        <v>0.33716475095785442</v>
      </c>
      <c r="H548" s="24">
        <v>1</v>
      </c>
    </row>
    <row r="549" spans="2:8">
      <c r="B549" s="2" t="s">
        <v>15</v>
      </c>
      <c r="C549" s="19">
        <v>7.4235807860262015E-2</v>
      </c>
      <c r="D549" s="19">
        <v>8.296943231441048E-2</v>
      </c>
      <c r="E549" s="19">
        <v>0.23144104803493448</v>
      </c>
      <c r="F549" s="24">
        <v>0.28820960698689957</v>
      </c>
      <c r="G549" s="24">
        <v>0.32314410480349343</v>
      </c>
      <c r="H549" s="24">
        <v>1</v>
      </c>
    </row>
    <row r="550" spans="2:8">
      <c r="B550" s="2" t="s">
        <v>39</v>
      </c>
      <c r="C550" s="19">
        <v>5.609756097560975E-2</v>
      </c>
      <c r="D550" s="19">
        <v>7.926829268292683E-2</v>
      </c>
      <c r="E550" s="19">
        <v>0.1951219512195122</v>
      </c>
      <c r="F550" s="24">
        <v>0.33353658536585362</v>
      </c>
      <c r="G550" s="24">
        <v>0.33597560975609753</v>
      </c>
      <c r="H550" s="24">
        <v>1</v>
      </c>
    </row>
    <row r="553" spans="2:8">
      <c r="B553" s="2" t="s">
        <v>3</v>
      </c>
      <c r="C553" s="2" t="s">
        <v>174</v>
      </c>
      <c r="D553" s="2" t="s">
        <v>112</v>
      </c>
      <c r="E553" s="2" t="s">
        <v>113</v>
      </c>
      <c r="F553" s="2" t="s">
        <v>175</v>
      </c>
      <c r="G553" s="2" t="s">
        <v>176</v>
      </c>
      <c r="H553" s="2" t="s">
        <v>38</v>
      </c>
    </row>
    <row r="554" spans="2:8">
      <c r="B554" s="2" t="s">
        <v>16</v>
      </c>
      <c r="C554" s="19">
        <v>6.8627450980392149E-2</v>
      </c>
      <c r="D554" s="19">
        <v>0.11764705882352942</v>
      </c>
      <c r="E554" s="19">
        <v>0.17647058823529413</v>
      </c>
      <c r="F554" s="24">
        <v>0.36274509803921567</v>
      </c>
      <c r="G554" s="24">
        <v>0.2745098039215686</v>
      </c>
      <c r="H554" s="24">
        <v>1</v>
      </c>
    </row>
    <row r="555" spans="2:8">
      <c r="B555" s="2" t="s">
        <v>17</v>
      </c>
      <c r="C555" s="19">
        <v>2.1276595744680851E-2</v>
      </c>
      <c r="D555" s="19">
        <v>6.3829787234042548E-2</v>
      </c>
      <c r="E555" s="19">
        <v>0.2978723404255319</v>
      </c>
      <c r="F555" s="24">
        <v>0.27659574468085107</v>
      </c>
      <c r="G555" s="24">
        <v>0.34042553191489361</v>
      </c>
      <c r="H555" s="24">
        <v>1</v>
      </c>
    </row>
    <row r="556" spans="2:8">
      <c r="B556" s="2" t="s">
        <v>18</v>
      </c>
      <c r="C556" s="19">
        <v>5.8252427184466021E-2</v>
      </c>
      <c r="D556" s="19">
        <v>9.7087378640776698E-2</v>
      </c>
      <c r="E556" s="19">
        <v>0.14563106796116507</v>
      </c>
      <c r="F556" s="24">
        <v>0.37864077669902912</v>
      </c>
      <c r="G556" s="24">
        <v>0.32038834951456308</v>
      </c>
      <c r="H556" s="24">
        <v>1</v>
      </c>
    </row>
    <row r="557" spans="2:8">
      <c r="B557" s="2" t="s">
        <v>19</v>
      </c>
      <c r="C557" s="19">
        <v>5.2631578947368425E-2</v>
      </c>
      <c r="D557" s="19">
        <v>1.7543859649122806E-2</v>
      </c>
      <c r="E557" s="19">
        <v>0.22807017543859651</v>
      </c>
      <c r="F557" s="24">
        <v>0.36842105263157898</v>
      </c>
      <c r="G557" s="24">
        <v>0.33333333333333337</v>
      </c>
      <c r="H557" s="24">
        <v>1</v>
      </c>
    </row>
    <row r="558" spans="2:8">
      <c r="B558" s="2" t="s">
        <v>20</v>
      </c>
      <c r="C558" s="19">
        <v>8.0645161290322578E-2</v>
      </c>
      <c r="D558" s="19">
        <v>4.8387096774193547E-2</v>
      </c>
      <c r="E558" s="19">
        <v>0.19354838709677419</v>
      </c>
      <c r="F558" s="24">
        <v>0.37096774193548382</v>
      </c>
      <c r="G558" s="24">
        <v>0.30645161290322581</v>
      </c>
      <c r="H558" s="24">
        <v>1</v>
      </c>
    </row>
    <row r="559" spans="2:8">
      <c r="B559" s="2" t="s">
        <v>21</v>
      </c>
      <c r="C559" s="19">
        <v>5.1282051282051287E-2</v>
      </c>
      <c r="D559" s="19">
        <v>7.6923076923076927E-2</v>
      </c>
      <c r="E559" s="19">
        <v>0.1965811965811966</v>
      </c>
      <c r="F559" s="24">
        <v>0.38461538461538458</v>
      </c>
      <c r="G559" s="24">
        <v>0.29059829059829062</v>
      </c>
      <c r="H559" s="24">
        <v>1</v>
      </c>
    </row>
    <row r="560" spans="2:8">
      <c r="B560" s="2" t="s">
        <v>22</v>
      </c>
      <c r="C560" s="19"/>
      <c r="D560" s="19">
        <v>9.3023255813953487E-2</v>
      </c>
      <c r="E560" s="19">
        <v>6.9767441860465115E-2</v>
      </c>
      <c r="F560" s="24">
        <v>0.44186046511627908</v>
      </c>
      <c r="G560" s="24">
        <v>0.39534883720930231</v>
      </c>
      <c r="H560" s="24">
        <v>1</v>
      </c>
    </row>
    <row r="561" spans="2:8">
      <c r="B561" s="2" t="s">
        <v>23</v>
      </c>
      <c r="C561" s="19">
        <v>3.9735099337748346E-2</v>
      </c>
      <c r="D561" s="19">
        <v>5.9602649006622516E-2</v>
      </c>
      <c r="E561" s="19">
        <v>0.22516556291390727</v>
      </c>
      <c r="F561" s="24">
        <v>0.34437086092715236</v>
      </c>
      <c r="G561" s="24">
        <v>0.33112582781456951</v>
      </c>
      <c r="H561" s="24">
        <v>1</v>
      </c>
    </row>
    <row r="562" spans="2:8">
      <c r="B562" s="2" t="s">
        <v>24</v>
      </c>
      <c r="C562" s="19">
        <v>0.08</v>
      </c>
      <c r="D562" s="19">
        <v>7.0000000000000007E-2</v>
      </c>
      <c r="E562" s="19">
        <v>0.13</v>
      </c>
      <c r="F562" s="24">
        <v>0.27</v>
      </c>
      <c r="G562" s="24">
        <v>0.45</v>
      </c>
      <c r="H562" s="24">
        <v>1</v>
      </c>
    </row>
    <row r="563" spans="2:8">
      <c r="B563" s="2" t="s">
        <v>25</v>
      </c>
      <c r="C563" s="19">
        <v>0.1076923076923077</v>
      </c>
      <c r="D563" s="19">
        <v>4.6153846153846149E-2</v>
      </c>
      <c r="E563" s="19">
        <v>0.24615384615384617</v>
      </c>
      <c r="F563" s="24">
        <v>0.30769230769230771</v>
      </c>
      <c r="G563" s="24">
        <v>0.29230769230769232</v>
      </c>
      <c r="H563" s="24">
        <v>1</v>
      </c>
    </row>
    <row r="564" spans="2:8">
      <c r="B564" s="2" t="s">
        <v>26</v>
      </c>
      <c r="C564" s="19">
        <v>7.0707070707070704E-2</v>
      </c>
      <c r="D564" s="19">
        <v>0.1111111111111111</v>
      </c>
      <c r="E564" s="19">
        <v>0.13131313131313133</v>
      </c>
      <c r="F564" s="24">
        <v>0.41414141414141414</v>
      </c>
      <c r="G564" s="24">
        <v>0.27272727272727271</v>
      </c>
      <c r="H564" s="24">
        <v>1</v>
      </c>
    </row>
    <row r="565" spans="2:8">
      <c r="B565" s="2" t="s">
        <v>27</v>
      </c>
      <c r="C565" s="19">
        <v>4.7377326565143825E-2</v>
      </c>
      <c r="D565" s="19">
        <v>7.952622673434856E-2</v>
      </c>
      <c r="E565" s="19">
        <v>0.21827411167512689</v>
      </c>
      <c r="F565" s="24">
        <v>0.2927241962774958</v>
      </c>
      <c r="G565" s="24">
        <v>0.36209813874788493</v>
      </c>
      <c r="H565" s="24">
        <v>1</v>
      </c>
    </row>
    <row r="566" spans="2:8">
      <c r="B566" s="2" t="s">
        <v>28</v>
      </c>
      <c r="C566" s="19">
        <v>7.7669902912621366E-2</v>
      </c>
      <c r="D566" s="19">
        <v>0.10679611650485438</v>
      </c>
      <c r="E566" s="19">
        <v>0.1650485436893204</v>
      </c>
      <c r="F566" s="24">
        <v>0.35922330097087374</v>
      </c>
      <c r="G566" s="24">
        <v>0.29126213592233013</v>
      </c>
      <c r="H566" s="24">
        <v>1</v>
      </c>
    </row>
    <row r="567" spans="2:8">
      <c r="B567" s="2" t="s">
        <v>39</v>
      </c>
      <c r="C567" s="19">
        <v>5.609756097560975E-2</v>
      </c>
      <c r="D567" s="19">
        <v>7.926829268292683E-2</v>
      </c>
      <c r="E567" s="19">
        <v>0.1951219512195122</v>
      </c>
      <c r="F567" s="24">
        <v>0.33353658536585362</v>
      </c>
      <c r="G567" s="24">
        <v>0.33597560975609753</v>
      </c>
      <c r="H567" s="24">
        <v>1</v>
      </c>
    </row>
    <row r="570" spans="2:8">
      <c r="B570" s="2" t="s">
        <v>3</v>
      </c>
      <c r="C570" s="2" t="s">
        <v>174</v>
      </c>
      <c r="D570" s="2" t="s">
        <v>112</v>
      </c>
      <c r="E570" s="2" t="s">
        <v>113</v>
      </c>
      <c r="F570" s="2" t="s">
        <v>175</v>
      </c>
      <c r="G570" s="2" t="s">
        <v>176</v>
      </c>
      <c r="H570" s="2" t="s">
        <v>38</v>
      </c>
    </row>
    <row r="571" spans="2:8">
      <c r="B571" s="2" t="s">
        <v>40</v>
      </c>
      <c r="C571" s="19">
        <v>8.4112149532710276E-2</v>
      </c>
      <c r="D571" s="19">
        <v>0.11214953271028037</v>
      </c>
      <c r="E571" s="19">
        <v>0.15887850467289721</v>
      </c>
      <c r="F571" s="24">
        <v>0.21495327102803738</v>
      </c>
      <c r="G571" s="24">
        <v>0.42990654205607476</v>
      </c>
      <c r="H571" s="24">
        <v>1</v>
      </c>
    </row>
    <row r="572" spans="2:8">
      <c r="B572" s="2" t="s">
        <v>41</v>
      </c>
      <c r="C572" s="19">
        <v>9.8214285714285712E-2</v>
      </c>
      <c r="D572" s="19">
        <v>7.1428571428571438E-2</v>
      </c>
      <c r="E572" s="19">
        <v>0.16964285714285715</v>
      </c>
      <c r="F572" s="24">
        <v>0.3125</v>
      </c>
      <c r="G572" s="24">
        <v>0.3482142857142857</v>
      </c>
      <c r="H572" s="24">
        <v>1</v>
      </c>
    </row>
    <row r="573" spans="2:8">
      <c r="B573" s="2" t="s">
        <v>42</v>
      </c>
      <c r="C573" s="19">
        <v>5.3859964093357277E-2</v>
      </c>
      <c r="D573" s="19">
        <v>7.5403949730700179E-2</v>
      </c>
      <c r="E573" s="19">
        <v>0.20466786355475761</v>
      </c>
      <c r="F573" s="24">
        <v>0.33752244165170558</v>
      </c>
      <c r="G573" s="24">
        <v>0.32854578096947934</v>
      </c>
      <c r="H573" s="24">
        <v>1</v>
      </c>
    </row>
    <row r="574" spans="2:8">
      <c r="B574" s="2" t="s">
        <v>238</v>
      </c>
      <c r="C574" s="19">
        <v>5.1282051282051287E-2</v>
      </c>
      <c r="D574" s="19">
        <v>7.1794871794871803E-2</v>
      </c>
      <c r="E574" s="19">
        <v>0.17435897435897435</v>
      </c>
      <c r="F574" s="24">
        <v>0.33846153846153848</v>
      </c>
      <c r="G574" s="24">
        <v>0.36410256410256409</v>
      </c>
      <c r="H574" s="24">
        <v>1</v>
      </c>
    </row>
    <row r="575" spans="2:8">
      <c r="B575" s="2" t="s">
        <v>43</v>
      </c>
      <c r="C575" s="19">
        <v>4.4776119402985072E-2</v>
      </c>
      <c r="D575" s="19">
        <v>8.2089552238805971E-2</v>
      </c>
      <c r="E575" s="19">
        <v>0.20149253731343283</v>
      </c>
      <c r="F575" s="24">
        <v>0.35074626865671638</v>
      </c>
      <c r="G575" s="24">
        <v>0.32089552238805974</v>
      </c>
      <c r="H575" s="24">
        <v>1</v>
      </c>
    </row>
    <row r="576" spans="2:8">
      <c r="B576" s="2" t="s">
        <v>44</v>
      </c>
      <c r="C576" s="19">
        <v>6.0150375939849621E-2</v>
      </c>
      <c r="D576" s="19">
        <v>7.5187969924812026E-2</v>
      </c>
      <c r="E576" s="19">
        <v>0.2105263157894737</v>
      </c>
      <c r="F576" s="24">
        <v>0.35338345864661652</v>
      </c>
      <c r="G576" s="24">
        <v>0.3007518796992481</v>
      </c>
      <c r="H576" s="24">
        <v>1</v>
      </c>
    </row>
    <row r="577" spans="2:8">
      <c r="B577" s="2" t="s">
        <v>9</v>
      </c>
      <c r="C577" s="19">
        <v>5.609756097560975E-2</v>
      </c>
      <c r="D577" s="19">
        <v>7.926829268292683E-2</v>
      </c>
      <c r="E577" s="19">
        <v>0.1951219512195122</v>
      </c>
      <c r="F577" s="24">
        <v>0.33353658536585362</v>
      </c>
      <c r="G577" s="24">
        <v>0.33597560975609753</v>
      </c>
      <c r="H577" s="24">
        <v>1</v>
      </c>
    </row>
    <row r="579" spans="2:8">
      <c r="B579" s="6"/>
    </row>
    <row r="580" spans="2:8">
      <c r="B580" s="2" t="s">
        <v>3</v>
      </c>
      <c r="C580" s="2" t="s">
        <v>174</v>
      </c>
      <c r="D580" s="2" t="s">
        <v>112</v>
      </c>
      <c r="E580" s="2" t="s">
        <v>113</v>
      </c>
      <c r="F580" s="2" t="s">
        <v>175</v>
      </c>
      <c r="G580" s="2" t="s">
        <v>176</v>
      </c>
      <c r="H580" s="2" t="s">
        <v>38</v>
      </c>
    </row>
    <row r="581" spans="2:8">
      <c r="B581" s="2" t="s">
        <v>45</v>
      </c>
      <c r="C581" s="19">
        <v>1.5151515151515152E-2</v>
      </c>
      <c r="D581" s="19">
        <v>6.0606060606060608E-2</v>
      </c>
      <c r="E581" s="19">
        <v>0.16666666666666669</v>
      </c>
      <c r="F581" s="24">
        <v>0.36363636363636365</v>
      </c>
      <c r="G581" s="24">
        <v>0.39393939393939392</v>
      </c>
      <c r="H581" s="24">
        <v>1</v>
      </c>
    </row>
    <row r="582" spans="2:8">
      <c r="B582" s="2" t="s">
        <v>46</v>
      </c>
      <c r="C582" s="19">
        <v>5.179282868525896E-2</v>
      </c>
      <c r="D582" s="19">
        <v>7.1713147410358558E-2</v>
      </c>
      <c r="E582" s="19">
        <v>0.18824701195219123</v>
      </c>
      <c r="F582" s="24">
        <v>0.35856573705179279</v>
      </c>
      <c r="G582" s="24">
        <v>0.32968127490039839</v>
      </c>
      <c r="H582" s="24">
        <v>1</v>
      </c>
    </row>
    <row r="583" spans="2:8">
      <c r="B583" s="2" t="s">
        <v>47</v>
      </c>
      <c r="C583" s="19">
        <v>6.0897435897435896E-2</v>
      </c>
      <c r="D583" s="19">
        <v>0.10576923076923077</v>
      </c>
      <c r="E583" s="19">
        <v>0.24358974358974358</v>
      </c>
      <c r="F583" s="24">
        <v>0.24679487179487178</v>
      </c>
      <c r="G583" s="24">
        <v>0.34294871794871795</v>
      </c>
      <c r="H583" s="24">
        <v>1</v>
      </c>
    </row>
    <row r="584" spans="2:8">
      <c r="B584" s="2" t="s">
        <v>48</v>
      </c>
      <c r="C584" s="19">
        <v>7.7519379844961239E-2</v>
      </c>
      <c r="D584" s="19">
        <v>8.1395348837209308E-2</v>
      </c>
      <c r="E584" s="19">
        <v>0.1705426356589147</v>
      </c>
      <c r="F584" s="24">
        <v>0.33333333333333337</v>
      </c>
      <c r="G584" s="24">
        <v>0.33720930232558138</v>
      </c>
      <c r="H584" s="24">
        <v>1</v>
      </c>
    </row>
    <row r="585" spans="2:8">
      <c r="B585" s="2" t="s">
        <v>9</v>
      </c>
      <c r="C585" s="19">
        <v>5.609756097560975E-2</v>
      </c>
      <c r="D585" s="19">
        <v>7.926829268292683E-2</v>
      </c>
      <c r="E585" s="19">
        <v>0.1951219512195122</v>
      </c>
      <c r="F585" s="24">
        <v>0.33353658536585362</v>
      </c>
      <c r="G585" s="24">
        <v>0.33597560975609753</v>
      </c>
      <c r="H585" s="24">
        <v>1</v>
      </c>
    </row>
    <row r="588" spans="2:8" ht="18">
      <c r="B588" s="20" t="s">
        <v>186</v>
      </c>
    </row>
    <row r="590" spans="2:8">
      <c r="B590" s="2" t="s">
        <v>3</v>
      </c>
      <c r="C590" s="2" t="s">
        <v>4</v>
      </c>
      <c r="D590" s="2" t="s">
        <v>5</v>
      </c>
      <c r="E590" s="2" t="s">
        <v>6</v>
      </c>
    </row>
    <row r="591" spans="2:8">
      <c r="B591" s="2" t="s">
        <v>174</v>
      </c>
      <c r="C591" s="21">
        <v>122</v>
      </c>
      <c r="D591" s="22">
        <v>6.1</v>
      </c>
      <c r="E591" s="22">
        <v>9.4941634241245136</v>
      </c>
    </row>
    <row r="592" spans="2:8">
      <c r="B592" s="2" t="s">
        <v>112</v>
      </c>
      <c r="C592" s="21">
        <v>137</v>
      </c>
      <c r="D592" s="22">
        <v>6.85</v>
      </c>
      <c r="E592" s="22">
        <v>10.661478599221789</v>
      </c>
    </row>
    <row r="593" spans="2:8">
      <c r="B593" s="2" t="s">
        <v>113</v>
      </c>
      <c r="C593" s="21">
        <v>387</v>
      </c>
      <c r="D593" s="22">
        <v>19.350000000000001</v>
      </c>
      <c r="E593" s="22">
        <v>30.116731517509727</v>
      </c>
    </row>
    <row r="594" spans="2:8">
      <c r="B594" s="2" t="s">
        <v>175</v>
      </c>
      <c r="C594" s="21">
        <v>459</v>
      </c>
      <c r="D594" s="22">
        <v>22.95</v>
      </c>
      <c r="E594" s="22">
        <v>35.719844357976655</v>
      </c>
    </row>
    <row r="595" spans="2:8">
      <c r="B595" s="2" t="s">
        <v>176</v>
      </c>
      <c r="C595" s="21">
        <v>180</v>
      </c>
      <c r="D595" s="22">
        <v>9</v>
      </c>
      <c r="E595" s="22">
        <v>14.007782101167315</v>
      </c>
    </row>
    <row r="596" spans="2:8">
      <c r="B596" s="2" t="s">
        <v>38</v>
      </c>
      <c r="C596" s="21">
        <v>1285</v>
      </c>
      <c r="D596" s="22">
        <v>64.25</v>
      </c>
      <c r="E596" s="22">
        <v>100</v>
      </c>
    </row>
    <row r="597" spans="2:8">
      <c r="B597" s="2" t="s">
        <v>37</v>
      </c>
      <c r="C597" s="21">
        <v>715</v>
      </c>
      <c r="D597" s="22">
        <v>35.75</v>
      </c>
      <c r="E597" s="22"/>
    </row>
    <row r="598" spans="2:8">
      <c r="B598" s="2" t="s">
        <v>9</v>
      </c>
      <c r="C598" s="23">
        <f>C597+C596</f>
        <v>2000</v>
      </c>
      <c r="D598" s="23">
        <f>D597+D596</f>
        <v>100</v>
      </c>
      <c r="E598" s="23">
        <f>E597+E596</f>
        <v>100</v>
      </c>
    </row>
    <row r="601" spans="2:8">
      <c r="B601" s="2" t="s">
        <v>3</v>
      </c>
      <c r="C601" s="2" t="s">
        <v>174</v>
      </c>
      <c r="D601" s="2" t="s">
        <v>112</v>
      </c>
      <c r="E601" s="2" t="s">
        <v>113</v>
      </c>
      <c r="F601" s="2" t="s">
        <v>175</v>
      </c>
      <c r="G601" s="2" t="s">
        <v>176</v>
      </c>
      <c r="H601" s="2" t="s">
        <v>38</v>
      </c>
    </row>
    <row r="602" spans="2:8">
      <c r="B602" s="2" t="s">
        <v>7</v>
      </c>
      <c r="C602" s="19">
        <v>0.1010886469673406</v>
      </c>
      <c r="D602" s="19">
        <v>0.1010886469673406</v>
      </c>
      <c r="E602" s="19">
        <v>0.3032659409020218</v>
      </c>
      <c r="F602" s="24">
        <v>0.35614307931570766</v>
      </c>
      <c r="G602" s="24">
        <v>0.13841368584758942</v>
      </c>
      <c r="H602" s="24">
        <v>1</v>
      </c>
    </row>
    <row r="603" spans="2:8">
      <c r="B603" s="2" t="s">
        <v>8</v>
      </c>
      <c r="C603" s="19">
        <v>8.8785046728971972E-2</v>
      </c>
      <c r="D603" s="19">
        <v>0.11214953271028037</v>
      </c>
      <c r="E603" s="19">
        <v>0.29906542056074764</v>
      </c>
      <c r="F603" s="24">
        <v>0.35825545171339562</v>
      </c>
      <c r="G603" s="24">
        <v>0.14174454828660435</v>
      </c>
      <c r="H603" s="24">
        <v>1</v>
      </c>
    </row>
    <row r="604" spans="2:8">
      <c r="B604" s="2" t="s">
        <v>39</v>
      </c>
      <c r="C604" s="19">
        <v>9.4941634241245132E-2</v>
      </c>
      <c r="D604" s="19">
        <v>0.10661478599221789</v>
      </c>
      <c r="E604" s="19">
        <v>0.30116731517509726</v>
      </c>
      <c r="F604" s="24">
        <v>0.35719844357976654</v>
      </c>
      <c r="G604" s="24">
        <v>0.14007782101167315</v>
      </c>
      <c r="H604" s="24">
        <v>1</v>
      </c>
    </row>
    <row r="607" spans="2:8">
      <c r="B607" s="2" t="s">
        <v>3</v>
      </c>
      <c r="C607" s="2" t="s">
        <v>174</v>
      </c>
      <c r="D607" s="2" t="s">
        <v>112</v>
      </c>
      <c r="E607" s="2" t="s">
        <v>113</v>
      </c>
      <c r="F607" s="2" t="s">
        <v>175</v>
      </c>
      <c r="G607" s="2" t="s">
        <v>176</v>
      </c>
      <c r="H607" s="2" t="s">
        <v>38</v>
      </c>
    </row>
    <row r="608" spans="2:8">
      <c r="B608" s="2" t="s">
        <v>10</v>
      </c>
      <c r="C608" s="19">
        <v>5.232558139534884E-2</v>
      </c>
      <c r="D608" s="19">
        <v>0.10465116279069768</v>
      </c>
      <c r="E608" s="19">
        <v>0.30232558139534882</v>
      </c>
      <c r="F608" s="24">
        <v>0.42441860465116277</v>
      </c>
      <c r="G608" s="24">
        <v>0.11627906976744186</v>
      </c>
      <c r="H608" s="24">
        <v>1</v>
      </c>
    </row>
    <row r="609" spans="2:8">
      <c r="B609" s="2" t="s">
        <v>11</v>
      </c>
      <c r="C609" s="19">
        <v>9.1999999999999998E-2</v>
      </c>
      <c r="D609" s="19">
        <v>7.5999999999999998E-2</v>
      </c>
      <c r="E609" s="19">
        <v>0.308</v>
      </c>
      <c r="F609" s="24">
        <v>0.4</v>
      </c>
      <c r="G609" s="24">
        <v>0.124</v>
      </c>
      <c r="H609" s="24">
        <v>1</v>
      </c>
    </row>
    <row r="610" spans="2:8">
      <c r="B610" s="2" t="s">
        <v>12</v>
      </c>
      <c r="C610" s="19">
        <v>6.1302681992337169E-2</v>
      </c>
      <c r="D610" s="19">
        <v>7.662835249042145E-2</v>
      </c>
      <c r="E610" s="19">
        <v>0.33716475095785442</v>
      </c>
      <c r="F610" s="24">
        <v>0.37547892720306514</v>
      </c>
      <c r="G610" s="24">
        <v>0.14942528735632185</v>
      </c>
      <c r="H610" s="24">
        <v>1</v>
      </c>
    </row>
    <row r="611" spans="2:8">
      <c r="B611" s="2" t="s">
        <v>13</v>
      </c>
      <c r="C611" s="19">
        <v>0.10843373493975904</v>
      </c>
      <c r="D611" s="19">
        <v>0.11244979919678715</v>
      </c>
      <c r="E611" s="19">
        <v>0.30120481927710846</v>
      </c>
      <c r="F611" s="24">
        <v>0.32128514056224899</v>
      </c>
      <c r="G611" s="24">
        <v>0.15662650602409639</v>
      </c>
      <c r="H611" s="24">
        <v>1</v>
      </c>
    </row>
    <row r="612" spans="2:8">
      <c r="B612" s="2" t="s">
        <v>14</v>
      </c>
      <c r="C612" s="19">
        <v>0.13333333333333333</v>
      </c>
      <c r="D612" s="19">
        <v>0.14871794871794872</v>
      </c>
      <c r="E612" s="19">
        <v>0.26153846153846155</v>
      </c>
      <c r="F612" s="24">
        <v>0.31794871794871793</v>
      </c>
      <c r="G612" s="24">
        <v>0.13846153846153847</v>
      </c>
      <c r="H612" s="24">
        <v>1</v>
      </c>
    </row>
    <row r="613" spans="2:8">
      <c r="B613" s="2" t="s">
        <v>15</v>
      </c>
      <c r="C613" s="19">
        <v>0.13291139240506328</v>
      </c>
      <c r="D613" s="19">
        <v>0.14556962025316456</v>
      </c>
      <c r="E613" s="19">
        <v>0.27848101265822783</v>
      </c>
      <c r="F613" s="24">
        <v>0.29113924050632911</v>
      </c>
      <c r="G613" s="24">
        <v>0.15189873417721519</v>
      </c>
      <c r="H613" s="24">
        <v>1</v>
      </c>
    </row>
    <row r="614" spans="2:8">
      <c r="B614" s="2" t="s">
        <v>39</v>
      </c>
      <c r="C614" s="19">
        <v>9.4941634241245132E-2</v>
      </c>
      <c r="D614" s="19">
        <v>0.10661478599221789</v>
      </c>
      <c r="E614" s="19">
        <v>0.30116731517509726</v>
      </c>
      <c r="F614" s="24">
        <v>0.35719844357976654</v>
      </c>
      <c r="G614" s="24">
        <v>0.14007782101167315</v>
      </c>
      <c r="H614" s="24">
        <v>1</v>
      </c>
    </row>
    <row r="617" spans="2:8">
      <c r="B617" s="2" t="s">
        <v>3</v>
      </c>
      <c r="C617" s="2" t="s">
        <v>174</v>
      </c>
      <c r="D617" s="2" t="s">
        <v>112</v>
      </c>
      <c r="E617" s="2" t="s">
        <v>113</v>
      </c>
      <c r="F617" s="2" t="s">
        <v>175</v>
      </c>
      <c r="G617" s="2" t="s">
        <v>176</v>
      </c>
      <c r="H617" s="2" t="s">
        <v>38</v>
      </c>
    </row>
    <row r="618" spans="2:8">
      <c r="B618" s="2" t="s">
        <v>16</v>
      </c>
      <c r="C618" s="19">
        <v>9.2105263157894746E-2</v>
      </c>
      <c r="D618" s="19">
        <v>0.13157894736842105</v>
      </c>
      <c r="E618" s="19">
        <v>0.34210526315789475</v>
      </c>
      <c r="F618" s="24">
        <v>0.31578947368421051</v>
      </c>
      <c r="G618" s="24">
        <v>0.11842105263157895</v>
      </c>
      <c r="H618" s="24">
        <v>1</v>
      </c>
    </row>
    <row r="619" spans="2:8">
      <c r="B619" s="2" t="s">
        <v>17</v>
      </c>
      <c r="C619" s="19">
        <v>0.125</v>
      </c>
      <c r="D619" s="19">
        <v>0.125</v>
      </c>
      <c r="E619" s="19">
        <v>0.3125</v>
      </c>
      <c r="F619" s="24">
        <v>0.28125</v>
      </c>
      <c r="G619" s="24">
        <v>0.15625</v>
      </c>
      <c r="H619" s="24">
        <v>1</v>
      </c>
    </row>
    <row r="620" spans="2:8">
      <c r="B620" s="2" t="s">
        <v>18</v>
      </c>
      <c r="C620" s="19">
        <v>3.7499999999999999E-2</v>
      </c>
      <c r="D620" s="19">
        <v>0.1</v>
      </c>
      <c r="E620" s="19">
        <v>0.32500000000000001</v>
      </c>
      <c r="F620" s="24">
        <v>0.35</v>
      </c>
      <c r="G620" s="24">
        <v>0.1875</v>
      </c>
      <c r="H620" s="24">
        <v>1</v>
      </c>
    </row>
    <row r="621" spans="2:8">
      <c r="B621" s="2" t="s">
        <v>19</v>
      </c>
      <c r="C621" s="19">
        <v>6.6666666666666666E-2</v>
      </c>
      <c r="D621" s="19">
        <v>0.13333333333333333</v>
      </c>
      <c r="E621" s="19">
        <v>0.26666666666666666</v>
      </c>
      <c r="F621" s="24">
        <v>0.4</v>
      </c>
      <c r="G621" s="24">
        <v>0.13333333333333333</v>
      </c>
      <c r="H621" s="24">
        <v>1</v>
      </c>
    </row>
    <row r="622" spans="2:8">
      <c r="B622" s="2" t="s">
        <v>20</v>
      </c>
      <c r="C622" s="19">
        <v>0.13461538461538461</v>
      </c>
      <c r="D622" s="19">
        <v>0.11538461538461538</v>
      </c>
      <c r="E622" s="19">
        <v>0.30769230769230771</v>
      </c>
      <c r="F622" s="24">
        <v>0.30769230769230771</v>
      </c>
      <c r="G622" s="24">
        <v>0.13461538461538461</v>
      </c>
      <c r="H622" s="24">
        <v>1</v>
      </c>
    </row>
    <row r="623" spans="2:8">
      <c r="B623" s="2" t="s">
        <v>21</v>
      </c>
      <c r="C623" s="19">
        <v>7.1428571428571438E-2</v>
      </c>
      <c r="D623" s="19">
        <v>9.5238095238095233E-2</v>
      </c>
      <c r="E623" s="19">
        <v>0.28571428571428575</v>
      </c>
      <c r="F623" s="24">
        <v>0.40476190476190477</v>
      </c>
      <c r="G623" s="24">
        <v>0.14285714285714288</v>
      </c>
      <c r="H623" s="24">
        <v>1</v>
      </c>
    </row>
    <row r="624" spans="2:8">
      <c r="B624" s="2" t="s">
        <v>22</v>
      </c>
      <c r="C624" s="19">
        <v>2.8571428571428571E-2</v>
      </c>
      <c r="D624" s="19">
        <v>5.7142857142857141E-2</v>
      </c>
      <c r="E624" s="19">
        <v>0.37142857142857144</v>
      </c>
      <c r="F624" s="24">
        <v>0.48571428571428571</v>
      </c>
      <c r="G624" s="24">
        <v>5.7142857142857141E-2</v>
      </c>
      <c r="H624" s="24">
        <v>1</v>
      </c>
    </row>
    <row r="625" spans="2:8">
      <c r="B625" s="2" t="s">
        <v>23</v>
      </c>
      <c r="C625" s="19">
        <v>7.3770491803278687E-2</v>
      </c>
      <c r="D625" s="19">
        <v>0.13114754098360656</v>
      </c>
      <c r="E625" s="19">
        <v>0.32786885245901637</v>
      </c>
      <c r="F625" s="24">
        <v>0.31147540983606559</v>
      </c>
      <c r="G625" s="24">
        <v>0.15573770491803279</v>
      </c>
      <c r="H625" s="24">
        <v>1</v>
      </c>
    </row>
    <row r="626" spans="2:8">
      <c r="B626" s="2" t="s">
        <v>24</v>
      </c>
      <c r="C626" s="19">
        <v>0.12048192771084337</v>
      </c>
      <c r="D626" s="19">
        <v>9.6385542168674704E-2</v>
      </c>
      <c r="E626" s="19">
        <v>0.22891566265060243</v>
      </c>
      <c r="F626" s="24">
        <v>0.38554216867469882</v>
      </c>
      <c r="G626" s="24">
        <v>0.16867469879518071</v>
      </c>
      <c r="H626" s="24">
        <v>1</v>
      </c>
    </row>
    <row r="627" spans="2:8">
      <c r="B627" s="2" t="s">
        <v>25</v>
      </c>
      <c r="C627" s="19">
        <v>8.6956521739130432E-2</v>
      </c>
      <c r="D627" s="19">
        <v>0.13043478260869565</v>
      </c>
      <c r="E627" s="19">
        <v>0.43478260869565216</v>
      </c>
      <c r="F627" s="24">
        <v>0.2391304347826087</v>
      </c>
      <c r="G627" s="24">
        <v>0.10869565217391304</v>
      </c>
      <c r="H627" s="24">
        <v>1</v>
      </c>
    </row>
    <row r="628" spans="2:8">
      <c r="B628" s="2" t="s">
        <v>26</v>
      </c>
      <c r="C628" s="19">
        <v>0.15384615384615385</v>
      </c>
      <c r="D628" s="19">
        <v>0.12820512820512822</v>
      </c>
      <c r="E628" s="19">
        <v>0.28205128205128205</v>
      </c>
      <c r="F628" s="24">
        <v>0.35897435897435898</v>
      </c>
      <c r="G628" s="24">
        <v>7.6923076923076927E-2</v>
      </c>
      <c r="H628" s="24">
        <v>1</v>
      </c>
    </row>
    <row r="629" spans="2:8">
      <c r="B629" s="2" t="s">
        <v>27</v>
      </c>
      <c r="C629" s="19">
        <v>0.10729613733905578</v>
      </c>
      <c r="D629" s="19">
        <v>8.7982832618025753E-2</v>
      </c>
      <c r="E629" s="19">
        <v>0.27467811158798283</v>
      </c>
      <c r="F629" s="24">
        <v>0.38197424892703863</v>
      </c>
      <c r="G629" s="24">
        <v>0.14806866952789699</v>
      </c>
      <c r="H629" s="24">
        <v>1</v>
      </c>
    </row>
    <row r="630" spans="2:8">
      <c r="B630" s="2" t="s">
        <v>28</v>
      </c>
      <c r="C630" s="19">
        <v>6.9767441860465115E-2</v>
      </c>
      <c r="D630" s="19">
        <v>0.13953488372093023</v>
      </c>
      <c r="E630" s="19">
        <v>0.36046511627906974</v>
      </c>
      <c r="F630" s="24">
        <v>0.30232558139534882</v>
      </c>
      <c r="G630" s="24">
        <v>0.12790697674418605</v>
      </c>
      <c r="H630" s="24">
        <v>1</v>
      </c>
    </row>
    <row r="631" spans="2:8">
      <c r="B631" s="2" t="s">
        <v>39</v>
      </c>
      <c r="C631" s="19">
        <v>9.4941634241245132E-2</v>
      </c>
      <c r="D631" s="19">
        <v>0.10661478599221789</v>
      </c>
      <c r="E631" s="19">
        <v>0.30116731517509726</v>
      </c>
      <c r="F631" s="24">
        <v>0.35719844357976654</v>
      </c>
      <c r="G631" s="24">
        <v>0.14007782101167315</v>
      </c>
      <c r="H631" s="24">
        <v>1</v>
      </c>
    </row>
    <row r="634" spans="2:8">
      <c r="B634" s="2" t="s">
        <v>3</v>
      </c>
      <c r="C634" s="2" t="s">
        <v>174</v>
      </c>
      <c r="D634" s="2" t="s">
        <v>112</v>
      </c>
      <c r="E634" s="2" t="s">
        <v>113</v>
      </c>
      <c r="F634" s="2" t="s">
        <v>175</v>
      </c>
      <c r="G634" s="2" t="s">
        <v>176</v>
      </c>
      <c r="H634" s="2" t="s">
        <v>38</v>
      </c>
    </row>
    <row r="635" spans="2:8">
      <c r="B635" s="2" t="s">
        <v>40</v>
      </c>
      <c r="C635" s="19">
        <v>0.23287671232876711</v>
      </c>
      <c r="D635" s="19">
        <v>6.8493150684931503E-2</v>
      </c>
      <c r="E635" s="19">
        <v>0.21917808219178081</v>
      </c>
      <c r="F635" s="24">
        <v>0.38356164383561642</v>
      </c>
      <c r="G635" s="24">
        <v>9.5890410958904104E-2</v>
      </c>
      <c r="H635" s="24">
        <v>1</v>
      </c>
    </row>
    <row r="636" spans="2:8">
      <c r="B636" s="2" t="s">
        <v>41</v>
      </c>
      <c r="C636" s="19">
        <v>0.14285714285714288</v>
      </c>
      <c r="D636" s="19">
        <v>6.4935064935064929E-2</v>
      </c>
      <c r="E636" s="19">
        <v>0.31168831168831168</v>
      </c>
      <c r="F636" s="24">
        <v>0.31168831168831168</v>
      </c>
      <c r="G636" s="24">
        <v>0.16883116883116883</v>
      </c>
      <c r="H636" s="24">
        <v>1</v>
      </c>
    </row>
    <row r="637" spans="2:8">
      <c r="B637" s="2" t="s">
        <v>42</v>
      </c>
      <c r="C637" s="19">
        <v>7.5294117647058817E-2</v>
      </c>
      <c r="D637" s="19">
        <v>0.11764705882352942</v>
      </c>
      <c r="E637" s="19">
        <v>0.28705882352941176</v>
      </c>
      <c r="F637" s="24">
        <v>0.3835294117647059</v>
      </c>
      <c r="G637" s="24">
        <v>0.13647058823529412</v>
      </c>
      <c r="H637" s="24">
        <v>1</v>
      </c>
    </row>
    <row r="638" spans="2:8">
      <c r="B638" s="2" t="s">
        <v>238</v>
      </c>
      <c r="C638" s="19">
        <v>7.5949367088607597E-2</v>
      </c>
      <c r="D638" s="19">
        <v>0.11392405063291139</v>
      </c>
      <c r="E638" s="19">
        <v>0.29746835443037972</v>
      </c>
      <c r="F638" s="24">
        <v>0.39873417721518989</v>
      </c>
      <c r="G638" s="24">
        <v>0.11392405063291139</v>
      </c>
      <c r="H638" s="24">
        <v>1</v>
      </c>
    </row>
    <row r="639" spans="2:8">
      <c r="B639" s="2" t="s">
        <v>43</v>
      </c>
      <c r="C639" s="19">
        <v>9.5671981776765377E-2</v>
      </c>
      <c r="D639" s="19">
        <v>0.10022779043280183</v>
      </c>
      <c r="E639" s="19">
        <v>0.32118451025056949</v>
      </c>
      <c r="F639" s="24">
        <v>0.32801822323462415</v>
      </c>
      <c r="G639" s="24">
        <v>0.15489749430523919</v>
      </c>
      <c r="H639" s="24">
        <v>1</v>
      </c>
    </row>
    <row r="640" spans="2:8">
      <c r="B640" s="2" t="s">
        <v>44</v>
      </c>
      <c r="C640" s="19">
        <v>7.0796460176991149E-2</v>
      </c>
      <c r="D640" s="19">
        <v>0.13274336283185842</v>
      </c>
      <c r="E640" s="19">
        <v>0.32743362831858408</v>
      </c>
      <c r="F640" s="24">
        <v>0.32743362831858408</v>
      </c>
      <c r="G640" s="24">
        <v>0.1415929203539823</v>
      </c>
      <c r="H640" s="24">
        <v>1</v>
      </c>
    </row>
    <row r="641" spans="2:8">
      <c r="B641" s="2" t="s">
        <v>9</v>
      </c>
      <c r="C641" s="19">
        <v>9.4941634241245132E-2</v>
      </c>
      <c r="D641" s="19">
        <v>0.10661478599221789</v>
      </c>
      <c r="E641" s="19">
        <v>0.30116731517509726</v>
      </c>
      <c r="F641" s="24">
        <v>0.35719844357976654</v>
      </c>
      <c r="G641" s="24">
        <v>0.14007782101167315</v>
      </c>
      <c r="H641" s="24">
        <v>1</v>
      </c>
    </row>
    <row r="643" spans="2:8">
      <c r="B643" s="6"/>
    </row>
    <row r="644" spans="2:8">
      <c r="B644" s="2" t="s">
        <v>3</v>
      </c>
      <c r="C644" s="2" t="s">
        <v>174</v>
      </c>
      <c r="D644" s="2" t="s">
        <v>112</v>
      </c>
      <c r="E644" s="2" t="s">
        <v>113</v>
      </c>
      <c r="F644" s="2" t="s">
        <v>175</v>
      </c>
      <c r="G644" s="2" t="s">
        <v>176</v>
      </c>
      <c r="H644" s="2" t="s">
        <v>38</v>
      </c>
    </row>
    <row r="645" spans="2:8">
      <c r="B645" s="2" t="s">
        <v>45</v>
      </c>
      <c r="C645" s="19">
        <v>3.5714285714285719E-2</v>
      </c>
      <c r="D645" s="19">
        <v>5.3571428571428568E-2</v>
      </c>
      <c r="E645" s="19">
        <v>0.25</v>
      </c>
      <c r="F645" s="24">
        <v>0.55357142857142849</v>
      </c>
      <c r="G645" s="24">
        <v>0.10714285714285714</v>
      </c>
      <c r="H645" s="24">
        <v>1</v>
      </c>
    </row>
    <row r="646" spans="2:8">
      <c r="B646" s="2" t="s">
        <v>46</v>
      </c>
      <c r="C646" s="19">
        <v>8.1885856079404462E-2</v>
      </c>
      <c r="D646" s="19">
        <v>9.1811414392059559E-2</v>
      </c>
      <c r="E646" s="19">
        <v>0.31637717121588088</v>
      </c>
      <c r="F646" s="24">
        <v>0.37096774193548382</v>
      </c>
      <c r="G646" s="24">
        <v>0.13895781637717122</v>
      </c>
      <c r="H646" s="24">
        <v>1</v>
      </c>
    </row>
    <row r="647" spans="2:8">
      <c r="B647" s="2" t="s">
        <v>47</v>
      </c>
      <c r="C647" s="19">
        <v>0.13839285714285712</v>
      </c>
      <c r="D647" s="19">
        <v>0.1517857142857143</v>
      </c>
      <c r="E647" s="19">
        <v>0.25446428571428575</v>
      </c>
      <c r="F647" s="24">
        <v>0.30803571428571425</v>
      </c>
      <c r="G647" s="24">
        <v>0.14732142857142858</v>
      </c>
      <c r="H647" s="24">
        <v>1</v>
      </c>
    </row>
    <row r="648" spans="2:8">
      <c r="B648" s="2" t="s">
        <v>48</v>
      </c>
      <c r="C648" s="19">
        <v>0.11557788944723618</v>
      </c>
      <c r="D648" s="19">
        <v>0.1306532663316583</v>
      </c>
      <c r="E648" s="19">
        <v>0.30653266331658291</v>
      </c>
      <c r="F648" s="24">
        <v>0.30150753768844224</v>
      </c>
      <c r="G648" s="24">
        <v>0.14572864321608039</v>
      </c>
      <c r="H648" s="24">
        <v>1</v>
      </c>
    </row>
    <row r="649" spans="2:8">
      <c r="B649" s="2" t="s">
        <v>9</v>
      </c>
      <c r="C649" s="19">
        <v>9.4941634241245132E-2</v>
      </c>
      <c r="D649" s="19">
        <v>0.10661478599221789</v>
      </c>
      <c r="E649" s="19">
        <v>0.30116731517509726</v>
      </c>
      <c r="F649" s="24">
        <v>0.35719844357976654</v>
      </c>
      <c r="G649" s="24">
        <v>0.14007782101167315</v>
      </c>
      <c r="H649" s="24">
        <v>1</v>
      </c>
    </row>
    <row r="652" spans="2:8" ht="18">
      <c r="B652" s="20" t="s">
        <v>187</v>
      </c>
    </row>
    <row r="654" spans="2:8">
      <c r="B654" s="2" t="s">
        <v>3</v>
      </c>
      <c r="C654" s="2" t="s">
        <v>4</v>
      </c>
      <c r="D654" s="2" t="s">
        <v>5</v>
      </c>
      <c r="E654" s="2" t="s">
        <v>6</v>
      </c>
    </row>
    <row r="655" spans="2:8">
      <c r="B655" s="2" t="s">
        <v>174</v>
      </c>
      <c r="C655" s="21">
        <v>99</v>
      </c>
      <c r="D655" s="22">
        <v>4.95</v>
      </c>
      <c r="E655" s="22">
        <v>6.449511400651466</v>
      </c>
    </row>
    <row r="656" spans="2:8">
      <c r="B656" s="2" t="s">
        <v>112</v>
      </c>
      <c r="C656" s="21">
        <v>155</v>
      </c>
      <c r="D656" s="22">
        <v>7.75</v>
      </c>
      <c r="E656" s="22">
        <v>10.09771986970684</v>
      </c>
    </row>
    <row r="657" spans="2:8">
      <c r="B657" s="2" t="s">
        <v>113</v>
      </c>
      <c r="C657" s="21">
        <v>359</v>
      </c>
      <c r="D657" s="22">
        <v>17.95</v>
      </c>
      <c r="E657" s="22">
        <v>23.387622149837135</v>
      </c>
    </row>
    <row r="658" spans="2:8">
      <c r="B658" s="2" t="s">
        <v>175</v>
      </c>
      <c r="C658" s="21">
        <v>588</v>
      </c>
      <c r="D658" s="22">
        <v>29.4</v>
      </c>
      <c r="E658" s="22">
        <v>38.306188925081436</v>
      </c>
    </row>
    <row r="659" spans="2:8">
      <c r="B659" s="2" t="s">
        <v>176</v>
      </c>
      <c r="C659" s="21">
        <v>334</v>
      </c>
      <c r="D659" s="22">
        <v>16.7</v>
      </c>
      <c r="E659" s="22">
        <v>21.758957654723126</v>
      </c>
    </row>
    <row r="660" spans="2:8">
      <c r="B660" s="2" t="s">
        <v>38</v>
      </c>
      <c r="C660" s="21">
        <v>1535</v>
      </c>
      <c r="D660" s="22">
        <v>76.75</v>
      </c>
      <c r="E660" s="22">
        <v>100</v>
      </c>
    </row>
    <row r="661" spans="2:8">
      <c r="B661" s="2" t="s">
        <v>37</v>
      </c>
      <c r="C661" s="21">
        <v>465</v>
      </c>
      <c r="D661" s="22">
        <v>23.25</v>
      </c>
      <c r="E661" s="22"/>
    </row>
    <row r="662" spans="2:8">
      <c r="B662" s="2" t="s">
        <v>9</v>
      </c>
      <c r="C662" s="23">
        <f>C661+C660</f>
        <v>2000</v>
      </c>
      <c r="D662" s="23">
        <f>D661+D660</f>
        <v>100</v>
      </c>
      <c r="E662" s="23">
        <f>E661+E660</f>
        <v>100</v>
      </c>
    </row>
    <row r="665" spans="2:8">
      <c r="B665" s="2" t="s">
        <v>3</v>
      </c>
      <c r="C665" s="2" t="s">
        <v>174</v>
      </c>
      <c r="D665" s="2" t="s">
        <v>112</v>
      </c>
      <c r="E665" s="2" t="s">
        <v>113</v>
      </c>
      <c r="F665" s="2" t="s">
        <v>175</v>
      </c>
      <c r="G665" s="2" t="s">
        <v>176</v>
      </c>
      <c r="H665" s="2" t="s">
        <v>38</v>
      </c>
    </row>
    <row r="666" spans="2:8">
      <c r="B666" s="2" t="s">
        <v>7</v>
      </c>
      <c r="C666" s="19">
        <v>5.9060402684563765E-2</v>
      </c>
      <c r="D666" s="19">
        <v>9.261744966442953E-2</v>
      </c>
      <c r="E666" s="19">
        <v>0.22953020134228186</v>
      </c>
      <c r="F666" s="24">
        <v>0.39865771812080536</v>
      </c>
      <c r="G666" s="24">
        <v>0.22013422818791945</v>
      </c>
      <c r="H666" s="24">
        <v>1</v>
      </c>
    </row>
    <row r="667" spans="2:8">
      <c r="B667" s="2" t="s">
        <v>8</v>
      </c>
      <c r="C667" s="19">
        <v>6.9620253164556958E-2</v>
      </c>
      <c r="D667" s="19">
        <v>0.10886075949367088</v>
      </c>
      <c r="E667" s="19">
        <v>0.23797468354430379</v>
      </c>
      <c r="F667" s="24">
        <v>0.36835443037974686</v>
      </c>
      <c r="G667" s="24">
        <v>0.21518987341772153</v>
      </c>
      <c r="H667" s="24">
        <v>1</v>
      </c>
    </row>
    <row r="668" spans="2:8">
      <c r="B668" s="2" t="s">
        <v>39</v>
      </c>
      <c r="C668" s="19">
        <v>6.4495114006514656E-2</v>
      </c>
      <c r="D668" s="19">
        <v>0.10097719869706839</v>
      </c>
      <c r="E668" s="19">
        <v>0.23387622149837134</v>
      </c>
      <c r="F668" s="24">
        <v>0.38306188925081436</v>
      </c>
      <c r="G668" s="24">
        <v>0.21758957654723127</v>
      </c>
      <c r="H668" s="24">
        <v>1</v>
      </c>
    </row>
    <row r="671" spans="2:8">
      <c r="B671" s="2" t="s">
        <v>3</v>
      </c>
      <c r="C671" s="2" t="s">
        <v>174</v>
      </c>
      <c r="D671" s="2" t="s">
        <v>112</v>
      </c>
      <c r="E671" s="2" t="s">
        <v>113</v>
      </c>
      <c r="F671" s="2" t="s">
        <v>175</v>
      </c>
      <c r="G671" s="2" t="s">
        <v>176</v>
      </c>
      <c r="H671" s="2" t="s">
        <v>38</v>
      </c>
    </row>
    <row r="672" spans="2:8">
      <c r="B672" s="2" t="s">
        <v>10</v>
      </c>
      <c r="C672" s="19">
        <v>7.4257425742574268E-2</v>
      </c>
      <c r="D672" s="19">
        <v>7.4257425742574268E-2</v>
      </c>
      <c r="E672" s="19">
        <v>0.21287128712871287</v>
      </c>
      <c r="F672" s="24">
        <v>0.42574257425742573</v>
      </c>
      <c r="G672" s="24">
        <v>0.21287128712871287</v>
      </c>
      <c r="H672" s="24">
        <v>1</v>
      </c>
    </row>
    <row r="673" spans="2:8">
      <c r="B673" s="2" t="s">
        <v>11</v>
      </c>
      <c r="C673" s="19">
        <v>4.9822064056939501E-2</v>
      </c>
      <c r="D673" s="19">
        <v>9.6085409252669049E-2</v>
      </c>
      <c r="E673" s="19">
        <v>0.27402135231316727</v>
      </c>
      <c r="F673" s="24">
        <v>0.36298932384341642</v>
      </c>
      <c r="G673" s="24">
        <v>0.21708185053380785</v>
      </c>
      <c r="H673" s="24">
        <v>1</v>
      </c>
    </row>
    <row r="674" spans="2:8">
      <c r="B674" s="2" t="s">
        <v>12</v>
      </c>
      <c r="C674" s="19">
        <v>5.3797468354430382E-2</v>
      </c>
      <c r="D674" s="19">
        <v>6.9620253164556958E-2</v>
      </c>
      <c r="E674" s="19">
        <v>0.26265822784810128</v>
      </c>
      <c r="F674" s="24">
        <v>0.38924050632911394</v>
      </c>
      <c r="G674" s="24">
        <v>0.22468354430379747</v>
      </c>
      <c r="H674" s="24">
        <v>1</v>
      </c>
    </row>
    <row r="675" spans="2:8">
      <c r="B675" s="2" t="s">
        <v>13</v>
      </c>
      <c r="C675" s="19">
        <v>6.6901408450704233E-2</v>
      </c>
      <c r="D675" s="19">
        <v>0.1232394366197183</v>
      </c>
      <c r="E675" s="19">
        <v>0.21126760563380281</v>
      </c>
      <c r="F675" s="24">
        <v>0.38028169014084506</v>
      </c>
      <c r="G675" s="24">
        <v>0.21830985915492956</v>
      </c>
      <c r="H675" s="24">
        <v>1</v>
      </c>
    </row>
    <row r="676" spans="2:8">
      <c r="B676" s="2" t="s">
        <v>14</v>
      </c>
      <c r="C676" s="19">
        <v>8.1632653061224497E-2</v>
      </c>
      <c r="D676" s="19">
        <v>0.11836734693877551</v>
      </c>
      <c r="E676" s="19">
        <v>0.20816326530612245</v>
      </c>
      <c r="F676" s="24">
        <v>0.35918367346938773</v>
      </c>
      <c r="G676" s="24">
        <v>0.23265306122448981</v>
      </c>
      <c r="H676" s="24">
        <v>1</v>
      </c>
    </row>
    <row r="677" spans="2:8">
      <c r="B677" s="2" t="s">
        <v>15</v>
      </c>
      <c r="C677" s="19">
        <v>6.7632850241545889E-2</v>
      </c>
      <c r="D677" s="19">
        <v>0.13043478260869565</v>
      </c>
      <c r="E677" s="19">
        <v>0.21739130434782608</v>
      </c>
      <c r="F677" s="24">
        <v>0.39130434782608697</v>
      </c>
      <c r="G677" s="24">
        <v>0.19323671497584541</v>
      </c>
      <c r="H677" s="24">
        <v>1</v>
      </c>
    </row>
    <row r="678" spans="2:8">
      <c r="B678" s="2" t="s">
        <v>39</v>
      </c>
      <c r="C678" s="19">
        <v>6.4495114006514656E-2</v>
      </c>
      <c r="D678" s="19">
        <v>0.10097719869706839</v>
      </c>
      <c r="E678" s="19">
        <v>0.23387622149837134</v>
      </c>
      <c r="F678" s="24">
        <v>0.38306188925081436</v>
      </c>
      <c r="G678" s="24">
        <v>0.21758957654723127</v>
      </c>
      <c r="H678" s="24">
        <v>1</v>
      </c>
    </row>
    <row r="681" spans="2:8">
      <c r="B681" s="2" t="s">
        <v>3</v>
      </c>
      <c r="C681" s="2" t="s">
        <v>174</v>
      </c>
      <c r="D681" s="2" t="s">
        <v>112</v>
      </c>
      <c r="E681" s="2" t="s">
        <v>113</v>
      </c>
      <c r="F681" s="2" t="s">
        <v>175</v>
      </c>
      <c r="G681" s="2" t="s">
        <v>176</v>
      </c>
      <c r="H681" s="2" t="s">
        <v>38</v>
      </c>
    </row>
    <row r="682" spans="2:8">
      <c r="B682" s="2" t="s">
        <v>16</v>
      </c>
      <c r="C682" s="19">
        <v>4.3956043956043959E-2</v>
      </c>
      <c r="D682" s="19">
        <v>7.6923076923076927E-2</v>
      </c>
      <c r="E682" s="19">
        <v>0.2967032967032967</v>
      </c>
      <c r="F682" s="24">
        <v>0.38461538461538458</v>
      </c>
      <c r="G682" s="24">
        <v>0.19780219780219782</v>
      </c>
      <c r="H682" s="24">
        <v>1</v>
      </c>
    </row>
    <row r="683" spans="2:8">
      <c r="B683" s="2" t="s">
        <v>17</v>
      </c>
      <c r="C683" s="19">
        <v>7.3170731707317083E-2</v>
      </c>
      <c r="D683" s="19">
        <v>9.7560975609756101E-2</v>
      </c>
      <c r="E683" s="19">
        <v>0.24390243902439024</v>
      </c>
      <c r="F683" s="24">
        <v>0.4390243902439025</v>
      </c>
      <c r="G683" s="24">
        <v>0.14634146341463417</v>
      </c>
      <c r="H683" s="24">
        <v>1</v>
      </c>
    </row>
    <row r="684" spans="2:8">
      <c r="B684" s="2" t="s">
        <v>18</v>
      </c>
      <c r="C684" s="19">
        <v>6.3829787234042548E-2</v>
      </c>
      <c r="D684" s="19">
        <v>8.5106382978723402E-2</v>
      </c>
      <c r="E684" s="19">
        <v>0.21276595744680851</v>
      </c>
      <c r="F684" s="24">
        <v>0.39361702127659576</v>
      </c>
      <c r="G684" s="24">
        <v>0.24468085106382978</v>
      </c>
      <c r="H684" s="24">
        <v>1</v>
      </c>
    </row>
    <row r="685" spans="2:8">
      <c r="B685" s="2" t="s">
        <v>19</v>
      </c>
      <c r="C685" s="19">
        <v>7.5471698113207544E-2</v>
      </c>
      <c r="D685" s="19">
        <v>5.6603773584905655E-2</v>
      </c>
      <c r="E685" s="19">
        <v>0.26415094339622641</v>
      </c>
      <c r="F685" s="24">
        <v>0.41509433962264153</v>
      </c>
      <c r="G685" s="24">
        <v>0.18867924528301888</v>
      </c>
      <c r="H685" s="24">
        <v>1</v>
      </c>
    </row>
    <row r="686" spans="2:8">
      <c r="B686" s="2" t="s">
        <v>20</v>
      </c>
      <c r="C686" s="19">
        <v>8.3333333333333343E-2</v>
      </c>
      <c r="D686" s="19">
        <v>0.16666666666666669</v>
      </c>
      <c r="E686" s="19">
        <v>0.23333333333333331</v>
      </c>
      <c r="F686" s="24">
        <v>0.35</v>
      </c>
      <c r="G686" s="24">
        <v>0.16666666666666669</v>
      </c>
      <c r="H686" s="24">
        <v>1</v>
      </c>
    </row>
    <row r="687" spans="2:8">
      <c r="B687" s="2" t="s">
        <v>21</v>
      </c>
      <c r="C687" s="19">
        <v>3.5714285714285719E-2</v>
      </c>
      <c r="D687" s="19">
        <v>0.1517857142857143</v>
      </c>
      <c r="E687" s="19">
        <v>0.25</v>
      </c>
      <c r="F687" s="24">
        <v>0.3482142857142857</v>
      </c>
      <c r="G687" s="24">
        <v>0.21428571428571427</v>
      </c>
      <c r="H687" s="24">
        <v>1</v>
      </c>
    </row>
    <row r="688" spans="2:8">
      <c r="B688" s="2" t="s">
        <v>22</v>
      </c>
      <c r="C688" s="19"/>
      <c r="D688" s="19">
        <v>0.05</v>
      </c>
      <c r="E688" s="19">
        <v>0.25</v>
      </c>
      <c r="F688" s="24">
        <v>0.45</v>
      </c>
      <c r="G688" s="24">
        <v>0.25</v>
      </c>
      <c r="H688" s="24">
        <v>1</v>
      </c>
    </row>
    <row r="689" spans="2:8">
      <c r="B689" s="2" t="s">
        <v>23</v>
      </c>
      <c r="C689" s="19">
        <v>5.6737588652482268E-2</v>
      </c>
      <c r="D689" s="19">
        <v>8.5106382978723402E-2</v>
      </c>
      <c r="E689" s="19">
        <v>0.23404255319148937</v>
      </c>
      <c r="F689" s="24">
        <v>0.39716312056737585</v>
      </c>
      <c r="G689" s="24">
        <v>0.22695035460992907</v>
      </c>
      <c r="H689" s="24">
        <v>1</v>
      </c>
    </row>
    <row r="690" spans="2:8">
      <c r="B690" s="2" t="s">
        <v>24</v>
      </c>
      <c r="C690" s="19">
        <v>0.11</v>
      </c>
      <c r="D690" s="19">
        <v>7.0000000000000007E-2</v>
      </c>
      <c r="E690" s="19">
        <v>0.21</v>
      </c>
      <c r="F690" s="24">
        <v>0.38</v>
      </c>
      <c r="G690" s="24">
        <v>0.23</v>
      </c>
      <c r="H690" s="24">
        <v>1</v>
      </c>
    </row>
    <row r="691" spans="2:8">
      <c r="B691" s="2" t="s">
        <v>25</v>
      </c>
      <c r="C691" s="19">
        <v>5.084745762711864E-2</v>
      </c>
      <c r="D691" s="19">
        <v>0.10169491525423728</v>
      </c>
      <c r="E691" s="19">
        <v>0.32203389830508478</v>
      </c>
      <c r="F691" s="24">
        <v>0.32203389830508478</v>
      </c>
      <c r="G691" s="24">
        <v>0.20338983050847456</v>
      </c>
      <c r="H691" s="24">
        <v>1</v>
      </c>
    </row>
    <row r="692" spans="2:8">
      <c r="B692" s="2" t="s">
        <v>26</v>
      </c>
      <c r="C692" s="19">
        <v>6.8181818181818177E-2</v>
      </c>
      <c r="D692" s="19">
        <v>0.125</v>
      </c>
      <c r="E692" s="19">
        <v>0.21590909090909091</v>
      </c>
      <c r="F692" s="24">
        <v>0.43181818181818182</v>
      </c>
      <c r="G692" s="24">
        <v>0.15909090909090909</v>
      </c>
      <c r="H692" s="24">
        <v>1</v>
      </c>
    </row>
    <row r="693" spans="2:8">
      <c r="B693" s="2" t="s">
        <v>27</v>
      </c>
      <c r="C693" s="19">
        <v>6.1371841155234662E-2</v>
      </c>
      <c r="D693" s="19">
        <v>0.11010830324909747</v>
      </c>
      <c r="E693" s="19">
        <v>0.2148014440433213</v>
      </c>
      <c r="F693" s="24">
        <v>0.38267148014440427</v>
      </c>
      <c r="G693" s="24">
        <v>0.23104693140794225</v>
      </c>
      <c r="H693" s="24">
        <v>1</v>
      </c>
    </row>
    <row r="694" spans="2:8">
      <c r="B694" s="2" t="s">
        <v>28</v>
      </c>
      <c r="C694" s="19">
        <v>0.10784313725490197</v>
      </c>
      <c r="D694" s="19">
        <v>6.8627450980392149E-2</v>
      </c>
      <c r="E694" s="19">
        <v>0.24509803921568629</v>
      </c>
      <c r="F694" s="24">
        <v>0.34313725490196079</v>
      </c>
      <c r="G694" s="24">
        <v>0.23529411764705885</v>
      </c>
      <c r="H694" s="24">
        <v>1</v>
      </c>
    </row>
    <row r="695" spans="2:8">
      <c r="B695" s="2" t="s">
        <v>39</v>
      </c>
      <c r="C695" s="19">
        <v>6.4495114006514656E-2</v>
      </c>
      <c r="D695" s="19">
        <v>0.10097719869706839</v>
      </c>
      <c r="E695" s="19">
        <v>0.23387622149837134</v>
      </c>
      <c r="F695" s="24">
        <v>0.38306188925081436</v>
      </c>
      <c r="G695" s="24">
        <v>0.21758957654723127</v>
      </c>
      <c r="H695" s="24">
        <v>1</v>
      </c>
    </row>
    <row r="698" spans="2:8">
      <c r="B698" s="2" t="s">
        <v>3</v>
      </c>
      <c r="C698" s="2" t="s">
        <v>174</v>
      </c>
      <c r="D698" s="2" t="s">
        <v>112</v>
      </c>
      <c r="E698" s="2" t="s">
        <v>113</v>
      </c>
      <c r="F698" s="2" t="s">
        <v>175</v>
      </c>
      <c r="G698" s="2" t="s">
        <v>176</v>
      </c>
      <c r="H698" s="2" t="s">
        <v>38</v>
      </c>
    </row>
    <row r="699" spans="2:8">
      <c r="B699" s="2" t="s">
        <v>40</v>
      </c>
      <c r="C699" s="19">
        <v>0.13541666666666666</v>
      </c>
      <c r="D699" s="19">
        <v>0.125</v>
      </c>
      <c r="E699" s="19">
        <v>0.16666666666666669</v>
      </c>
      <c r="F699" s="24">
        <v>0.36458333333333337</v>
      </c>
      <c r="G699" s="24">
        <v>0.20833333333333331</v>
      </c>
      <c r="H699" s="24">
        <v>1</v>
      </c>
    </row>
    <row r="700" spans="2:8">
      <c r="B700" s="2" t="s">
        <v>41</v>
      </c>
      <c r="C700" s="19">
        <v>0.1111111111111111</v>
      </c>
      <c r="D700" s="19">
        <v>5.0505050505050504E-2</v>
      </c>
      <c r="E700" s="19">
        <v>0.23232323232323232</v>
      </c>
      <c r="F700" s="24">
        <v>0.38383838383838381</v>
      </c>
      <c r="G700" s="24">
        <v>0.22222222222222221</v>
      </c>
      <c r="H700" s="24">
        <v>1</v>
      </c>
    </row>
    <row r="701" spans="2:8">
      <c r="B701" s="2" t="s">
        <v>42</v>
      </c>
      <c r="C701" s="19">
        <v>5.7471264367816091E-2</v>
      </c>
      <c r="D701" s="19">
        <v>0.10919540229885058</v>
      </c>
      <c r="E701" s="19">
        <v>0.22988505747126436</v>
      </c>
      <c r="F701" s="24">
        <v>0.38314176245210729</v>
      </c>
      <c r="G701" s="24">
        <v>0.22030651340996169</v>
      </c>
      <c r="H701" s="24">
        <v>1</v>
      </c>
    </row>
    <row r="702" spans="2:8">
      <c r="B702" s="2" t="s">
        <v>238</v>
      </c>
      <c r="C702" s="19">
        <v>6.8783068783068779E-2</v>
      </c>
      <c r="D702" s="19">
        <v>8.4656084656084651E-2</v>
      </c>
      <c r="E702" s="19">
        <v>0.23280423280423282</v>
      </c>
      <c r="F702" s="24">
        <v>0.41269841269841273</v>
      </c>
      <c r="G702" s="24">
        <v>0.20105820105820105</v>
      </c>
      <c r="H702" s="24">
        <v>1</v>
      </c>
    </row>
    <row r="703" spans="2:8">
      <c r="B703" s="2" t="s">
        <v>43</v>
      </c>
      <c r="C703" s="19">
        <v>5.2208835341365466E-2</v>
      </c>
      <c r="D703" s="19">
        <v>0.10040160642570281</v>
      </c>
      <c r="E703" s="19">
        <v>0.24096385542168675</v>
      </c>
      <c r="F703" s="24">
        <v>0.3775100401606426</v>
      </c>
      <c r="G703" s="24">
        <v>0.22891566265060243</v>
      </c>
      <c r="H703" s="24">
        <v>1</v>
      </c>
    </row>
    <row r="704" spans="2:8">
      <c r="B704" s="2" t="s">
        <v>44</v>
      </c>
      <c r="C704" s="19">
        <v>4.5801526717557245E-2</v>
      </c>
      <c r="D704" s="19">
        <v>0.11450381679389313</v>
      </c>
      <c r="E704" s="19">
        <v>0.27480916030534353</v>
      </c>
      <c r="F704" s="24">
        <v>0.37404580152671757</v>
      </c>
      <c r="G704" s="24">
        <v>0.19083969465648856</v>
      </c>
      <c r="H704" s="24">
        <v>1</v>
      </c>
    </row>
    <row r="705" spans="2:8">
      <c r="B705" s="2" t="s">
        <v>9</v>
      </c>
      <c r="C705" s="19">
        <v>6.4495114006514656E-2</v>
      </c>
      <c r="D705" s="19">
        <v>0.10097719869706839</v>
      </c>
      <c r="E705" s="19">
        <v>0.23387622149837134</v>
      </c>
      <c r="F705" s="24">
        <v>0.38306188925081436</v>
      </c>
      <c r="G705" s="24">
        <v>0.21758957654723127</v>
      </c>
      <c r="H705" s="24">
        <v>1</v>
      </c>
    </row>
    <row r="707" spans="2:8">
      <c r="B707" s="6"/>
    </row>
    <row r="708" spans="2:8">
      <c r="B708" s="2" t="s">
        <v>3</v>
      </c>
      <c r="C708" s="2" t="s">
        <v>174</v>
      </c>
      <c r="D708" s="2" t="s">
        <v>112</v>
      </c>
      <c r="E708" s="2" t="s">
        <v>113</v>
      </c>
      <c r="F708" s="2" t="s">
        <v>175</v>
      </c>
      <c r="G708" s="2" t="s">
        <v>176</v>
      </c>
      <c r="H708" s="2" t="s">
        <v>38</v>
      </c>
    </row>
    <row r="709" spans="2:8">
      <c r="B709" s="2" t="s">
        <v>45</v>
      </c>
      <c r="C709" s="19">
        <v>4.7619047619047616E-2</v>
      </c>
      <c r="D709" s="19">
        <v>6.3492063492063489E-2</v>
      </c>
      <c r="E709" s="19">
        <v>0.14285714285714288</v>
      </c>
      <c r="F709" s="24">
        <v>0.47619047619047622</v>
      </c>
      <c r="G709" s="24">
        <v>0.26984126984126983</v>
      </c>
      <c r="H709" s="24">
        <v>1</v>
      </c>
    </row>
    <row r="710" spans="2:8">
      <c r="B710" s="2" t="s">
        <v>46</v>
      </c>
      <c r="C710" s="19">
        <v>5.3968253968253971E-2</v>
      </c>
      <c r="D710" s="19">
        <v>8.9947089947089956E-2</v>
      </c>
      <c r="E710" s="19">
        <v>0.24232804232804234</v>
      </c>
      <c r="F710" s="24">
        <v>0.39682539682539686</v>
      </c>
      <c r="G710" s="24">
        <v>0.21693121693121692</v>
      </c>
      <c r="H710" s="24">
        <v>1</v>
      </c>
    </row>
    <row r="711" spans="2:8">
      <c r="B711" s="2" t="s">
        <v>47</v>
      </c>
      <c r="C711" s="19">
        <v>8.0419580419580416E-2</v>
      </c>
      <c r="D711" s="19">
        <v>0.12587412587412586</v>
      </c>
      <c r="E711" s="19">
        <v>0.20979020979020979</v>
      </c>
      <c r="F711" s="24">
        <v>0.36713286713286714</v>
      </c>
      <c r="G711" s="24">
        <v>0.21678321678321677</v>
      </c>
      <c r="H711" s="24">
        <v>1</v>
      </c>
    </row>
    <row r="712" spans="2:8">
      <c r="B712" s="2" t="s">
        <v>48</v>
      </c>
      <c r="C712" s="19">
        <v>9.1286307053941904E-2</v>
      </c>
      <c r="D712" s="19">
        <v>0.12448132780082988</v>
      </c>
      <c r="E712" s="19">
        <v>0.25311203319502074</v>
      </c>
      <c r="F712" s="24">
        <v>0.32365145228215764</v>
      </c>
      <c r="G712" s="24">
        <v>0.2074688796680498</v>
      </c>
      <c r="H712" s="24">
        <v>1</v>
      </c>
    </row>
    <row r="713" spans="2:8">
      <c r="B713" s="2" t="s">
        <v>9</v>
      </c>
      <c r="C713" s="19">
        <v>6.4495114006514656E-2</v>
      </c>
      <c r="D713" s="19">
        <v>0.10097719869706839</v>
      </c>
      <c r="E713" s="19">
        <v>0.23387622149837134</v>
      </c>
      <c r="F713" s="24">
        <v>0.38306188925081436</v>
      </c>
      <c r="G713" s="24">
        <v>0.21758957654723127</v>
      </c>
      <c r="H713" s="24">
        <v>1</v>
      </c>
    </row>
    <row r="716" spans="2:8" ht="18">
      <c r="B716" s="20" t="s">
        <v>188</v>
      </c>
    </row>
    <row r="718" spans="2:8">
      <c r="B718" s="2" t="s">
        <v>3</v>
      </c>
      <c r="C718" s="2" t="s">
        <v>4</v>
      </c>
      <c r="D718" s="2" t="s">
        <v>5</v>
      </c>
      <c r="E718" s="2" t="s">
        <v>6</v>
      </c>
    </row>
    <row r="719" spans="2:8">
      <c r="B719" s="2" t="s">
        <v>174</v>
      </c>
      <c r="C719" s="21">
        <v>121</v>
      </c>
      <c r="D719" s="22">
        <v>6.05</v>
      </c>
      <c r="E719" s="22">
        <v>7.3915699450213808</v>
      </c>
    </row>
    <row r="720" spans="2:8">
      <c r="B720" s="2" t="s">
        <v>112</v>
      </c>
      <c r="C720" s="21">
        <v>142</v>
      </c>
      <c r="D720" s="22">
        <v>7.1</v>
      </c>
      <c r="E720" s="22">
        <v>8.6744043982895533</v>
      </c>
    </row>
    <row r="721" spans="2:8">
      <c r="B721" s="2" t="s">
        <v>113</v>
      </c>
      <c r="C721" s="21">
        <v>378</v>
      </c>
      <c r="D721" s="22">
        <v>18.899999999999999</v>
      </c>
      <c r="E721" s="22">
        <v>23.091020158827124</v>
      </c>
    </row>
    <row r="722" spans="2:8">
      <c r="B722" s="2" t="s">
        <v>175</v>
      </c>
      <c r="C722" s="21">
        <v>541</v>
      </c>
      <c r="D722" s="22">
        <v>27.05</v>
      </c>
      <c r="E722" s="22">
        <v>33.048259010384854</v>
      </c>
    </row>
    <row r="723" spans="2:8">
      <c r="B723" s="2" t="s">
        <v>176</v>
      </c>
      <c r="C723" s="21">
        <v>455</v>
      </c>
      <c r="D723" s="22">
        <v>22.75</v>
      </c>
      <c r="E723" s="22">
        <v>27.794746487477092</v>
      </c>
    </row>
    <row r="724" spans="2:8">
      <c r="B724" s="2" t="s">
        <v>38</v>
      </c>
      <c r="C724" s="21">
        <v>1637</v>
      </c>
      <c r="D724" s="22">
        <v>81.849999999999994</v>
      </c>
      <c r="E724" s="22">
        <v>100</v>
      </c>
    </row>
    <row r="725" spans="2:8">
      <c r="B725" s="2" t="s">
        <v>37</v>
      </c>
      <c r="C725" s="21">
        <v>363</v>
      </c>
      <c r="D725" s="22">
        <v>18.149999999999999</v>
      </c>
      <c r="E725" s="22"/>
    </row>
    <row r="726" spans="2:8">
      <c r="B726" s="2" t="s">
        <v>9</v>
      </c>
      <c r="C726" s="23">
        <f>C725+C724</f>
        <v>2000</v>
      </c>
      <c r="D726" s="23">
        <f>D725+D724</f>
        <v>100</v>
      </c>
      <c r="E726" s="23">
        <f>E725+E724</f>
        <v>100</v>
      </c>
    </row>
    <row r="729" spans="2:8">
      <c r="B729" s="2" t="s">
        <v>3</v>
      </c>
      <c r="C729" s="2" t="s">
        <v>174</v>
      </c>
      <c r="D729" s="2" t="s">
        <v>112</v>
      </c>
      <c r="E729" s="2" t="s">
        <v>113</v>
      </c>
      <c r="F729" s="2" t="s">
        <v>175</v>
      </c>
      <c r="G729" s="2" t="s">
        <v>176</v>
      </c>
      <c r="H729" s="2" t="s">
        <v>38</v>
      </c>
    </row>
    <row r="730" spans="2:8">
      <c r="B730" s="2" t="s">
        <v>7</v>
      </c>
      <c r="C730" s="19">
        <v>8.5534591194968548E-2</v>
      </c>
      <c r="D730" s="19">
        <v>6.7924528301886791E-2</v>
      </c>
      <c r="E730" s="19">
        <v>0.2339622641509434</v>
      </c>
      <c r="F730" s="24">
        <v>0.32830188679245281</v>
      </c>
      <c r="G730" s="24">
        <v>0.28427672955974842</v>
      </c>
      <c r="H730" s="24">
        <v>1</v>
      </c>
    </row>
    <row r="731" spans="2:8">
      <c r="B731" s="2" t="s">
        <v>8</v>
      </c>
      <c r="C731" s="19">
        <v>6.2945368171021379E-2</v>
      </c>
      <c r="D731" s="19">
        <v>0.10451306413301661</v>
      </c>
      <c r="E731" s="19">
        <v>0.22802850356294538</v>
      </c>
      <c r="F731" s="24">
        <v>0.33254156769596199</v>
      </c>
      <c r="G731" s="24">
        <v>0.27197149643705459</v>
      </c>
      <c r="H731" s="24">
        <v>1</v>
      </c>
    </row>
    <row r="732" spans="2:8">
      <c r="B732" s="2" t="s">
        <v>39</v>
      </c>
      <c r="C732" s="19">
        <v>7.3915699450213812E-2</v>
      </c>
      <c r="D732" s="19">
        <v>8.6744043982895536E-2</v>
      </c>
      <c r="E732" s="19">
        <v>0.23091020158827125</v>
      </c>
      <c r="F732" s="24">
        <v>0.33048259010384856</v>
      </c>
      <c r="G732" s="24">
        <v>0.2779474648747709</v>
      </c>
      <c r="H732" s="24">
        <v>1</v>
      </c>
    </row>
    <row r="735" spans="2:8">
      <c r="B735" s="2" t="s">
        <v>3</v>
      </c>
      <c r="C735" s="2" t="s">
        <v>174</v>
      </c>
      <c r="D735" s="2" t="s">
        <v>112</v>
      </c>
      <c r="E735" s="2" t="s">
        <v>113</v>
      </c>
      <c r="F735" s="2" t="s">
        <v>175</v>
      </c>
      <c r="G735" s="2" t="s">
        <v>176</v>
      </c>
      <c r="H735" s="2" t="s">
        <v>38</v>
      </c>
    </row>
    <row r="736" spans="2:8">
      <c r="B736" s="2" t="s">
        <v>10</v>
      </c>
      <c r="C736" s="19">
        <v>7.1090047393364927E-2</v>
      </c>
      <c r="D736" s="19">
        <v>8.5308056872037921E-2</v>
      </c>
      <c r="E736" s="19">
        <v>0.20853080568720381</v>
      </c>
      <c r="F736" s="24">
        <v>0.31753554502369669</v>
      </c>
      <c r="G736" s="24">
        <v>0.31753554502369669</v>
      </c>
      <c r="H736" s="24">
        <v>1</v>
      </c>
    </row>
    <row r="737" spans="2:8">
      <c r="B737" s="2" t="s">
        <v>11</v>
      </c>
      <c r="C737" s="19">
        <v>6.229508196721311E-2</v>
      </c>
      <c r="D737" s="19">
        <v>9.1803278688524587E-2</v>
      </c>
      <c r="E737" s="19">
        <v>0.2262295081967213</v>
      </c>
      <c r="F737" s="24">
        <v>0.36065573770491804</v>
      </c>
      <c r="G737" s="24">
        <v>0.25901639344262295</v>
      </c>
      <c r="H737" s="24">
        <v>1</v>
      </c>
    </row>
    <row r="738" spans="2:8">
      <c r="B738" s="2" t="s">
        <v>12</v>
      </c>
      <c r="C738" s="19">
        <v>7.3846153846153853E-2</v>
      </c>
      <c r="D738" s="19">
        <v>6.1538461538461542E-2</v>
      </c>
      <c r="E738" s="19">
        <v>0.23384615384615384</v>
      </c>
      <c r="F738" s="24">
        <v>0.33538461538461539</v>
      </c>
      <c r="G738" s="24">
        <v>0.29538461538461541</v>
      </c>
      <c r="H738" s="24">
        <v>1</v>
      </c>
    </row>
    <row r="739" spans="2:8">
      <c r="B739" s="2" t="s">
        <v>13</v>
      </c>
      <c r="C739" s="19">
        <v>7.3089700996677734E-2</v>
      </c>
      <c r="D739" s="19">
        <v>8.3056478405315617E-2</v>
      </c>
      <c r="E739" s="19">
        <v>0.24916943521594687</v>
      </c>
      <c r="F739" s="24">
        <v>0.30897009966777406</v>
      </c>
      <c r="G739" s="24">
        <v>0.28571428571428575</v>
      </c>
      <c r="H739" s="24">
        <v>1</v>
      </c>
    </row>
    <row r="740" spans="2:8">
      <c r="B740" s="2" t="s">
        <v>14</v>
      </c>
      <c r="C740" s="19">
        <v>9.2936802973977689E-2</v>
      </c>
      <c r="D740" s="19">
        <v>7.0631970260223054E-2</v>
      </c>
      <c r="E740" s="19">
        <v>0.26765799256505579</v>
      </c>
      <c r="F740" s="24">
        <v>0.30855018587360594</v>
      </c>
      <c r="G740" s="24">
        <v>0.26022304832713755</v>
      </c>
      <c r="H740" s="24">
        <v>1</v>
      </c>
    </row>
    <row r="741" spans="2:8">
      <c r="B741" s="2" t="s">
        <v>15</v>
      </c>
      <c r="C741" s="19">
        <v>7.0796460176991149E-2</v>
      </c>
      <c r="D741" s="19">
        <v>0.1415929203539823</v>
      </c>
      <c r="E741" s="19">
        <v>0.18584070796460178</v>
      </c>
      <c r="F741" s="24">
        <v>0.34955752212389379</v>
      </c>
      <c r="G741" s="24">
        <v>0.25221238938053098</v>
      </c>
      <c r="H741" s="24">
        <v>1</v>
      </c>
    </row>
    <row r="742" spans="2:8">
      <c r="B742" s="2" t="s">
        <v>39</v>
      </c>
      <c r="C742" s="19">
        <v>7.3915699450213812E-2</v>
      </c>
      <c r="D742" s="19">
        <v>8.6744043982895536E-2</v>
      </c>
      <c r="E742" s="19">
        <v>0.23091020158827125</v>
      </c>
      <c r="F742" s="24">
        <v>0.33048259010384856</v>
      </c>
      <c r="G742" s="24">
        <v>0.2779474648747709</v>
      </c>
      <c r="H742" s="24">
        <v>1</v>
      </c>
    </row>
    <row r="745" spans="2:8">
      <c r="B745" s="2" t="s">
        <v>3</v>
      </c>
      <c r="C745" s="2" t="s">
        <v>174</v>
      </c>
      <c r="D745" s="2" t="s">
        <v>112</v>
      </c>
      <c r="E745" s="2" t="s">
        <v>113</v>
      </c>
      <c r="F745" s="2" t="s">
        <v>175</v>
      </c>
      <c r="G745" s="2" t="s">
        <v>176</v>
      </c>
      <c r="H745" s="2" t="s">
        <v>38</v>
      </c>
    </row>
    <row r="746" spans="2:8">
      <c r="B746" s="2" t="s">
        <v>16</v>
      </c>
      <c r="C746" s="19">
        <v>5.0505050505050504E-2</v>
      </c>
      <c r="D746" s="19">
        <v>6.0606060606060608E-2</v>
      </c>
      <c r="E746" s="19">
        <v>0.30303030303030304</v>
      </c>
      <c r="F746" s="24">
        <v>0.38383838383838381</v>
      </c>
      <c r="G746" s="24">
        <v>0.20202020202020202</v>
      </c>
      <c r="H746" s="24">
        <v>1</v>
      </c>
    </row>
    <row r="747" spans="2:8">
      <c r="B747" s="2" t="s">
        <v>17</v>
      </c>
      <c r="C747" s="19">
        <v>0.125</v>
      </c>
      <c r="D747" s="19">
        <v>2.5000000000000001E-2</v>
      </c>
      <c r="E747" s="19">
        <v>0.3</v>
      </c>
      <c r="F747" s="24">
        <v>0.35</v>
      </c>
      <c r="G747" s="24">
        <v>0.2</v>
      </c>
      <c r="H747" s="24">
        <v>1</v>
      </c>
    </row>
    <row r="748" spans="2:8">
      <c r="B748" s="2" t="s">
        <v>18</v>
      </c>
      <c r="C748" s="19">
        <v>4.9019607843137261E-2</v>
      </c>
      <c r="D748" s="19">
        <v>8.8235294117647065E-2</v>
      </c>
      <c r="E748" s="19">
        <v>0.26470588235294118</v>
      </c>
      <c r="F748" s="24">
        <v>0.30392156862745096</v>
      </c>
      <c r="G748" s="24">
        <v>0.29411764705882354</v>
      </c>
      <c r="H748" s="24">
        <v>1</v>
      </c>
    </row>
    <row r="749" spans="2:8">
      <c r="B749" s="2" t="s">
        <v>19</v>
      </c>
      <c r="C749" s="19">
        <v>5.1724137931034482E-2</v>
      </c>
      <c r="D749" s="19">
        <v>3.4482758620689655E-2</v>
      </c>
      <c r="E749" s="19">
        <v>0.22413793103448276</v>
      </c>
      <c r="F749" s="24">
        <v>0.44827586206896552</v>
      </c>
      <c r="G749" s="24">
        <v>0.24137931034482757</v>
      </c>
      <c r="H749" s="24">
        <v>1</v>
      </c>
    </row>
    <row r="750" spans="2:8">
      <c r="B750" s="2" t="s">
        <v>20</v>
      </c>
      <c r="C750" s="19">
        <v>0.12307692307692308</v>
      </c>
      <c r="D750" s="19">
        <v>0.15384615384615385</v>
      </c>
      <c r="E750" s="19">
        <v>0.1846153846153846</v>
      </c>
      <c r="F750" s="24">
        <v>0.27692307692307694</v>
      </c>
      <c r="G750" s="24">
        <v>0.26153846153846155</v>
      </c>
      <c r="H750" s="24">
        <v>1</v>
      </c>
    </row>
    <row r="751" spans="2:8">
      <c r="B751" s="2" t="s">
        <v>21</v>
      </c>
      <c r="C751" s="19">
        <v>7.8260869565217397E-2</v>
      </c>
      <c r="D751" s="19">
        <v>6.9565217391304349E-2</v>
      </c>
      <c r="E751" s="19">
        <v>0.17391304347826086</v>
      </c>
      <c r="F751" s="24">
        <v>0.39130434782608697</v>
      </c>
      <c r="G751" s="24">
        <v>0.28695652173913044</v>
      </c>
      <c r="H751" s="24">
        <v>1</v>
      </c>
    </row>
    <row r="752" spans="2:8">
      <c r="B752" s="2" t="s">
        <v>22</v>
      </c>
      <c r="C752" s="19">
        <v>7.3170731707317083E-2</v>
      </c>
      <c r="D752" s="19">
        <v>4.878048780487805E-2</v>
      </c>
      <c r="E752" s="19">
        <v>0.1951219512195122</v>
      </c>
      <c r="F752" s="24">
        <v>0.4390243902439025</v>
      </c>
      <c r="G752" s="24">
        <v>0.24390243902439024</v>
      </c>
      <c r="H752" s="24">
        <v>1</v>
      </c>
    </row>
    <row r="753" spans="2:8">
      <c r="B753" s="2" t="s">
        <v>23</v>
      </c>
      <c r="C753" s="19">
        <v>0.10067114093959731</v>
      </c>
      <c r="D753" s="19">
        <v>6.0402684563758385E-2</v>
      </c>
      <c r="E753" s="19">
        <v>0.20134228187919462</v>
      </c>
      <c r="F753" s="24">
        <v>0.32214765100671144</v>
      </c>
      <c r="G753" s="24">
        <v>0.31543624161073824</v>
      </c>
      <c r="H753" s="24">
        <v>1</v>
      </c>
    </row>
    <row r="754" spans="2:8">
      <c r="B754" s="2" t="s">
        <v>24</v>
      </c>
      <c r="C754" s="19">
        <v>6.4814814814814825E-2</v>
      </c>
      <c r="D754" s="19">
        <v>0.1111111111111111</v>
      </c>
      <c r="E754" s="19">
        <v>0.19444444444444442</v>
      </c>
      <c r="F754" s="24">
        <v>0.30555555555555558</v>
      </c>
      <c r="G754" s="24">
        <v>0.32407407407407407</v>
      </c>
      <c r="H754" s="24">
        <v>1</v>
      </c>
    </row>
    <row r="755" spans="2:8">
      <c r="B755" s="2" t="s">
        <v>25</v>
      </c>
      <c r="C755" s="19">
        <v>6.25E-2</v>
      </c>
      <c r="D755" s="19">
        <v>0.15625</v>
      </c>
      <c r="E755" s="19">
        <v>0.265625</v>
      </c>
      <c r="F755" s="24">
        <v>0.28125</v>
      </c>
      <c r="G755" s="24">
        <v>0.234375</v>
      </c>
      <c r="H755" s="24">
        <v>1</v>
      </c>
    </row>
    <row r="756" spans="2:8">
      <c r="B756" s="2" t="s">
        <v>26</v>
      </c>
      <c r="C756" s="19">
        <v>8.3333333333333343E-2</v>
      </c>
      <c r="D756" s="19">
        <v>0.10416666666666666</v>
      </c>
      <c r="E756" s="19">
        <v>0.25</v>
      </c>
      <c r="F756" s="24">
        <v>0.36458333333333337</v>
      </c>
      <c r="G756" s="24">
        <v>0.19791666666666669</v>
      </c>
      <c r="H756" s="24">
        <v>1</v>
      </c>
    </row>
    <row r="757" spans="2:8">
      <c r="B757" s="2" t="s">
        <v>27</v>
      </c>
      <c r="C757" s="19">
        <v>6.4080944350758853E-2</v>
      </c>
      <c r="D757" s="19">
        <v>9.1062394603709948E-2</v>
      </c>
      <c r="E757" s="19">
        <v>0.23608768971332211</v>
      </c>
      <c r="F757" s="24">
        <v>0.30691399662731872</v>
      </c>
      <c r="G757" s="24">
        <v>0.30185497470489042</v>
      </c>
      <c r="H757" s="24">
        <v>1</v>
      </c>
    </row>
    <row r="758" spans="2:8">
      <c r="B758" s="2" t="s">
        <v>28</v>
      </c>
      <c r="C758" s="19">
        <v>0.10280373831775702</v>
      </c>
      <c r="D758" s="19">
        <v>8.4112149532710276E-2</v>
      </c>
      <c r="E758" s="19">
        <v>0.22429906542056074</v>
      </c>
      <c r="F758" s="24">
        <v>0.32710280373831779</v>
      </c>
      <c r="G758" s="24">
        <v>0.26168224299065423</v>
      </c>
      <c r="H758" s="24">
        <v>1</v>
      </c>
    </row>
    <row r="759" spans="2:8">
      <c r="B759" s="2" t="s">
        <v>39</v>
      </c>
      <c r="C759" s="19">
        <v>7.3915699450213812E-2</v>
      </c>
      <c r="D759" s="19">
        <v>8.6744043982895536E-2</v>
      </c>
      <c r="E759" s="19">
        <v>0.23091020158827125</v>
      </c>
      <c r="F759" s="24">
        <v>0.33048259010384856</v>
      </c>
      <c r="G759" s="24">
        <v>0.2779474648747709</v>
      </c>
      <c r="H759" s="24">
        <v>1</v>
      </c>
    </row>
    <row r="762" spans="2:8">
      <c r="B762" s="2" t="s">
        <v>3</v>
      </c>
      <c r="C762" s="2" t="s">
        <v>174</v>
      </c>
      <c r="D762" s="2" t="s">
        <v>112</v>
      </c>
      <c r="E762" s="2" t="s">
        <v>113</v>
      </c>
      <c r="F762" s="2" t="s">
        <v>175</v>
      </c>
      <c r="G762" s="2" t="s">
        <v>176</v>
      </c>
      <c r="H762" s="2" t="s">
        <v>38</v>
      </c>
    </row>
    <row r="763" spans="2:8">
      <c r="B763" s="2" t="s">
        <v>40</v>
      </c>
      <c r="C763" s="19">
        <v>0.14035087719298245</v>
      </c>
      <c r="D763" s="19">
        <v>0.11403508771929825</v>
      </c>
      <c r="E763" s="19">
        <v>0.22807017543859651</v>
      </c>
      <c r="F763" s="24">
        <v>0.31578947368421051</v>
      </c>
      <c r="G763" s="24">
        <v>0.2017543859649123</v>
      </c>
      <c r="H763" s="24">
        <v>1</v>
      </c>
    </row>
    <row r="764" spans="2:8">
      <c r="B764" s="2" t="s">
        <v>41</v>
      </c>
      <c r="C764" s="19">
        <v>7.476635514018691E-2</v>
      </c>
      <c r="D764" s="19">
        <v>0.10280373831775702</v>
      </c>
      <c r="E764" s="19">
        <v>0.16822429906542055</v>
      </c>
      <c r="F764" s="24">
        <v>0.37383177570093457</v>
      </c>
      <c r="G764" s="24">
        <v>0.28037383177570091</v>
      </c>
      <c r="H764" s="24">
        <v>1</v>
      </c>
    </row>
    <row r="765" spans="2:8">
      <c r="B765" s="2" t="s">
        <v>42</v>
      </c>
      <c r="C765" s="19">
        <v>6.8965517241379309E-2</v>
      </c>
      <c r="D765" s="19">
        <v>7.0780399274047182E-2</v>
      </c>
      <c r="E765" s="19">
        <v>0.24682395644283123</v>
      </c>
      <c r="F765" s="24">
        <v>0.32667876588021777</v>
      </c>
      <c r="G765" s="24">
        <v>0.2867513611615245</v>
      </c>
      <c r="H765" s="24">
        <v>1</v>
      </c>
    </row>
    <row r="766" spans="2:8">
      <c r="B766" s="2" t="s">
        <v>238</v>
      </c>
      <c r="C766" s="19">
        <v>6.6326530612244902E-2</v>
      </c>
      <c r="D766" s="19">
        <v>8.673469387755102E-2</v>
      </c>
      <c r="E766" s="19">
        <v>0.20918367346938777</v>
      </c>
      <c r="F766" s="24">
        <v>0.32653061224489799</v>
      </c>
      <c r="G766" s="24">
        <v>0.31122448979591838</v>
      </c>
      <c r="H766" s="24">
        <v>1</v>
      </c>
    </row>
    <row r="767" spans="2:8">
      <c r="B767" s="2" t="s">
        <v>43</v>
      </c>
      <c r="C767" s="19">
        <v>6.3432835820895525E-2</v>
      </c>
      <c r="D767" s="19">
        <v>9.5149253731343281E-2</v>
      </c>
      <c r="E767" s="19">
        <v>0.2332089552238806</v>
      </c>
      <c r="F767" s="24">
        <v>0.33582089552238803</v>
      </c>
      <c r="G767" s="24">
        <v>0.27238805970149255</v>
      </c>
      <c r="H767" s="24">
        <v>1</v>
      </c>
    </row>
    <row r="768" spans="2:8">
      <c r="B768" s="2" t="s">
        <v>44</v>
      </c>
      <c r="C768" s="19">
        <v>9.0225563909774445E-2</v>
      </c>
      <c r="D768" s="19">
        <v>8.2706766917293228E-2</v>
      </c>
      <c r="E768" s="19">
        <v>0.24060150375939848</v>
      </c>
      <c r="F768" s="24">
        <v>0.30827067669172936</v>
      </c>
      <c r="G768" s="24">
        <v>0.2781954887218045</v>
      </c>
      <c r="H768" s="24">
        <v>1</v>
      </c>
    </row>
    <row r="769" spans="2:8">
      <c r="B769" s="2" t="s">
        <v>9</v>
      </c>
      <c r="C769" s="19">
        <v>7.3915699450213812E-2</v>
      </c>
      <c r="D769" s="19">
        <v>8.6744043982895536E-2</v>
      </c>
      <c r="E769" s="19">
        <v>0.23091020158827125</v>
      </c>
      <c r="F769" s="24">
        <v>0.33048259010384856</v>
      </c>
      <c r="G769" s="24">
        <v>0.2779474648747709</v>
      </c>
      <c r="H769" s="24">
        <v>1</v>
      </c>
    </row>
    <row r="771" spans="2:8">
      <c r="B771" s="6"/>
    </row>
    <row r="772" spans="2:8">
      <c r="B772" s="2" t="s">
        <v>3</v>
      </c>
      <c r="C772" s="2" t="s">
        <v>174</v>
      </c>
      <c r="D772" s="2" t="s">
        <v>112</v>
      </c>
      <c r="E772" s="2" t="s">
        <v>113</v>
      </c>
      <c r="F772" s="2" t="s">
        <v>175</v>
      </c>
      <c r="G772" s="2" t="s">
        <v>176</v>
      </c>
      <c r="H772" s="2" t="s">
        <v>38</v>
      </c>
    </row>
    <row r="773" spans="2:8">
      <c r="B773" s="2" t="s">
        <v>45</v>
      </c>
      <c r="C773" s="19">
        <v>4.3478260869565216E-2</v>
      </c>
      <c r="D773" s="19">
        <v>7.2463768115942032E-2</v>
      </c>
      <c r="E773" s="19">
        <v>0.20289855072463769</v>
      </c>
      <c r="F773" s="24">
        <v>0.24637681159420288</v>
      </c>
      <c r="G773" s="24">
        <v>0.43478260869565216</v>
      </c>
      <c r="H773" s="24">
        <v>1</v>
      </c>
    </row>
    <row r="774" spans="2:8">
      <c r="B774" s="2" t="s">
        <v>46</v>
      </c>
      <c r="C774" s="19">
        <v>6.6933066933066943E-2</v>
      </c>
      <c r="D774" s="19">
        <v>7.992007992007992E-2</v>
      </c>
      <c r="E774" s="19">
        <v>0.23476523476523475</v>
      </c>
      <c r="F774" s="24">
        <v>0.32867132867132864</v>
      </c>
      <c r="G774" s="24">
        <v>0.28971028971028973</v>
      </c>
      <c r="H774" s="24">
        <v>1</v>
      </c>
    </row>
    <row r="775" spans="2:8">
      <c r="B775" s="2" t="s">
        <v>47</v>
      </c>
      <c r="C775" s="19">
        <v>7.7170418006430874E-2</v>
      </c>
      <c r="D775" s="19">
        <v>0.12218649517684887</v>
      </c>
      <c r="E775" s="19">
        <v>0.20900321543408359</v>
      </c>
      <c r="F775" s="24">
        <v>0.35048231511254019</v>
      </c>
      <c r="G775" s="24">
        <v>0.24115755627009647</v>
      </c>
      <c r="H775" s="24">
        <v>1</v>
      </c>
    </row>
    <row r="776" spans="2:8">
      <c r="B776" s="2" t="s">
        <v>48</v>
      </c>
      <c r="C776" s="19">
        <v>0.10546875</v>
      </c>
      <c r="D776" s="19">
        <v>7.421875E-2</v>
      </c>
      <c r="E776" s="19">
        <v>0.25</v>
      </c>
      <c r="F776" s="24">
        <v>0.3359375</v>
      </c>
      <c r="G776" s="24">
        <v>0.234375</v>
      </c>
      <c r="H776" s="24">
        <v>1</v>
      </c>
    </row>
    <row r="777" spans="2:8">
      <c r="B777" s="2" t="s">
        <v>9</v>
      </c>
      <c r="C777" s="19">
        <v>7.3915699450213812E-2</v>
      </c>
      <c r="D777" s="19">
        <v>8.6744043982895536E-2</v>
      </c>
      <c r="E777" s="19">
        <v>0.23091020158827125</v>
      </c>
      <c r="F777" s="24">
        <v>0.33048259010384856</v>
      </c>
      <c r="G777" s="24">
        <v>0.2779474648747709</v>
      </c>
      <c r="H777" s="24">
        <v>1</v>
      </c>
    </row>
    <row r="780" spans="2:8" ht="18">
      <c r="B780" s="20" t="s">
        <v>227</v>
      </c>
    </row>
    <row r="782" spans="2:8">
      <c r="B782" s="2" t="s">
        <v>3</v>
      </c>
      <c r="C782" s="2" t="s">
        <v>4</v>
      </c>
      <c r="D782" s="2" t="s">
        <v>5</v>
      </c>
      <c r="E782" s="2" t="s">
        <v>6</v>
      </c>
    </row>
    <row r="783" spans="2:8">
      <c r="B783" s="2" t="s">
        <v>174</v>
      </c>
      <c r="C783" s="21">
        <v>97</v>
      </c>
      <c r="D783" s="22">
        <v>4.8499999999999996</v>
      </c>
      <c r="E783" s="22">
        <v>7.4500768049155148</v>
      </c>
    </row>
    <row r="784" spans="2:8">
      <c r="B784" s="2" t="s">
        <v>112</v>
      </c>
      <c r="C784" s="21">
        <v>145</v>
      </c>
      <c r="D784" s="22">
        <v>7.25</v>
      </c>
      <c r="E784" s="22">
        <v>11.136712749615976</v>
      </c>
    </row>
    <row r="785" spans="2:8">
      <c r="B785" s="2" t="s">
        <v>113</v>
      </c>
      <c r="C785" s="21">
        <v>361</v>
      </c>
      <c r="D785" s="22">
        <v>18.05</v>
      </c>
      <c r="E785" s="22">
        <v>27.726574500768049</v>
      </c>
    </row>
    <row r="786" spans="2:8">
      <c r="B786" s="2" t="s">
        <v>175</v>
      </c>
      <c r="C786" s="21">
        <v>463</v>
      </c>
      <c r="D786" s="22">
        <v>23.15</v>
      </c>
      <c r="E786" s="22">
        <v>35.560675883256529</v>
      </c>
    </row>
    <row r="787" spans="2:8">
      <c r="B787" s="2" t="s">
        <v>176</v>
      </c>
      <c r="C787" s="21">
        <v>236</v>
      </c>
      <c r="D787" s="22">
        <v>11.8</v>
      </c>
      <c r="E787" s="22">
        <v>18.125960061443934</v>
      </c>
    </row>
    <row r="788" spans="2:8">
      <c r="B788" s="2" t="s">
        <v>38</v>
      </c>
      <c r="C788" s="21">
        <v>1302</v>
      </c>
      <c r="D788" s="22">
        <v>65.099999999999994</v>
      </c>
      <c r="E788" s="22">
        <v>100</v>
      </c>
    </row>
    <row r="789" spans="2:8">
      <c r="B789" s="2" t="s">
        <v>37</v>
      </c>
      <c r="C789" s="21">
        <v>698</v>
      </c>
      <c r="D789" s="22">
        <v>34.9</v>
      </c>
      <c r="E789" s="22"/>
    </row>
    <row r="790" spans="2:8">
      <c r="B790" s="2" t="s">
        <v>9</v>
      </c>
      <c r="C790" s="23">
        <f>C789+C788</f>
        <v>2000</v>
      </c>
      <c r="D790" s="23">
        <f>D789+D788</f>
        <v>100</v>
      </c>
      <c r="E790" s="23">
        <f>E789+E788</f>
        <v>100</v>
      </c>
    </row>
    <row r="793" spans="2:8">
      <c r="B793" s="2" t="s">
        <v>3</v>
      </c>
      <c r="C793" s="2" t="s">
        <v>174</v>
      </c>
      <c r="D793" s="2" t="s">
        <v>112</v>
      </c>
      <c r="E793" s="2" t="s">
        <v>113</v>
      </c>
      <c r="F793" s="2" t="s">
        <v>175</v>
      </c>
      <c r="G793" s="2" t="s">
        <v>176</v>
      </c>
      <c r="H793" s="2" t="s">
        <v>38</v>
      </c>
    </row>
    <row r="794" spans="2:8">
      <c r="B794" s="2" t="s">
        <v>7</v>
      </c>
      <c r="C794" s="19">
        <v>8.4772370486656201E-2</v>
      </c>
      <c r="D794" s="19">
        <v>0.10989010989010989</v>
      </c>
      <c r="E794" s="19">
        <v>0.27315541601255888</v>
      </c>
      <c r="F794" s="24">
        <v>0.33751962323390894</v>
      </c>
      <c r="G794" s="24">
        <v>0.19466248037676612</v>
      </c>
      <c r="H794" s="24">
        <v>1</v>
      </c>
    </row>
    <row r="795" spans="2:8">
      <c r="B795" s="2" t="s">
        <v>8</v>
      </c>
      <c r="C795" s="19">
        <v>6.4661654135338351E-2</v>
      </c>
      <c r="D795" s="19">
        <v>0.11278195488721804</v>
      </c>
      <c r="E795" s="19">
        <v>0.28120300751879701</v>
      </c>
      <c r="F795" s="24">
        <v>0.37293233082706773</v>
      </c>
      <c r="G795" s="24">
        <v>0.16842105263157894</v>
      </c>
      <c r="H795" s="24">
        <v>1</v>
      </c>
    </row>
    <row r="796" spans="2:8">
      <c r="B796" s="2" t="s">
        <v>39</v>
      </c>
      <c r="C796" s="19">
        <v>7.4500768049155147E-2</v>
      </c>
      <c r="D796" s="19">
        <v>0.11136712749615976</v>
      </c>
      <c r="E796" s="19">
        <v>0.27726574500768048</v>
      </c>
      <c r="F796" s="24">
        <v>0.35560675883256532</v>
      </c>
      <c r="G796" s="24">
        <v>0.18125960061443933</v>
      </c>
      <c r="H796" s="24">
        <v>1</v>
      </c>
    </row>
    <row r="799" spans="2:8">
      <c r="B799" s="2" t="s">
        <v>3</v>
      </c>
      <c r="C799" s="2" t="s">
        <v>174</v>
      </c>
      <c r="D799" s="2" t="s">
        <v>112</v>
      </c>
      <c r="E799" s="2" t="s">
        <v>113</v>
      </c>
      <c r="F799" s="2" t="s">
        <v>175</v>
      </c>
      <c r="G799" s="2" t="s">
        <v>176</v>
      </c>
      <c r="H799" s="2" t="s">
        <v>38</v>
      </c>
    </row>
    <row r="800" spans="2:8">
      <c r="B800" s="2" t="s">
        <v>10</v>
      </c>
      <c r="C800" s="19">
        <v>5.8139534883720929E-2</v>
      </c>
      <c r="D800" s="19">
        <v>0.11627906976744186</v>
      </c>
      <c r="E800" s="19">
        <v>0.2558139534883721</v>
      </c>
      <c r="F800" s="24">
        <v>0.38953488372093026</v>
      </c>
      <c r="G800" s="24">
        <v>0.18023255813953487</v>
      </c>
      <c r="H800" s="24">
        <v>1</v>
      </c>
    </row>
    <row r="801" spans="2:8">
      <c r="B801" s="2" t="s">
        <v>11</v>
      </c>
      <c r="C801" s="19">
        <v>4.8387096774193547E-2</v>
      </c>
      <c r="D801" s="19">
        <v>0.10080645161290322</v>
      </c>
      <c r="E801" s="19">
        <v>0.25</v>
      </c>
      <c r="F801" s="24">
        <v>0.41532258064516125</v>
      </c>
      <c r="G801" s="24">
        <v>0.18548387096774191</v>
      </c>
      <c r="H801" s="24">
        <v>1</v>
      </c>
    </row>
    <row r="802" spans="2:8">
      <c r="B802" s="2" t="s">
        <v>12</v>
      </c>
      <c r="C802" s="19">
        <v>7.7490774907749083E-2</v>
      </c>
      <c r="D802" s="19">
        <v>8.1180811808118078E-2</v>
      </c>
      <c r="E802" s="19">
        <v>0.27675276752767525</v>
      </c>
      <c r="F802" s="24">
        <v>0.40221402214022139</v>
      </c>
      <c r="G802" s="24">
        <v>0.16236162361623616</v>
      </c>
      <c r="H802" s="24">
        <v>1</v>
      </c>
    </row>
    <row r="803" spans="2:8">
      <c r="B803" s="2" t="s">
        <v>13</v>
      </c>
      <c r="C803" s="19">
        <v>8.7866108786610886E-2</v>
      </c>
      <c r="D803" s="19">
        <v>0.14225941422594141</v>
      </c>
      <c r="E803" s="19">
        <v>0.28033472803347281</v>
      </c>
      <c r="F803" s="24">
        <v>0.29707112970711297</v>
      </c>
      <c r="G803" s="24">
        <v>0.19246861924686193</v>
      </c>
      <c r="H803" s="24">
        <v>1</v>
      </c>
    </row>
    <row r="804" spans="2:8">
      <c r="B804" s="2" t="s">
        <v>14</v>
      </c>
      <c r="C804" s="19">
        <v>9.7560975609756101E-2</v>
      </c>
      <c r="D804" s="19">
        <v>0.10731707317073172</v>
      </c>
      <c r="E804" s="19">
        <v>0.30243902439024389</v>
      </c>
      <c r="F804" s="24">
        <v>0.30243902439024389</v>
      </c>
      <c r="G804" s="24">
        <v>0.19024390243902439</v>
      </c>
      <c r="H804" s="24">
        <v>1</v>
      </c>
    </row>
    <row r="805" spans="2:8">
      <c r="B805" s="2" t="s">
        <v>15</v>
      </c>
      <c r="C805" s="19">
        <v>7.7844311377245512E-2</v>
      </c>
      <c r="D805" s="19">
        <v>0.1317365269461078</v>
      </c>
      <c r="E805" s="19">
        <v>0.30538922155688625</v>
      </c>
      <c r="F805" s="24">
        <v>0.30538922155688625</v>
      </c>
      <c r="G805" s="24">
        <v>0.17964071856287425</v>
      </c>
      <c r="H805" s="24">
        <v>1</v>
      </c>
    </row>
    <row r="806" spans="2:8">
      <c r="B806" s="2" t="s">
        <v>39</v>
      </c>
      <c r="C806" s="19">
        <v>7.4500768049155147E-2</v>
      </c>
      <c r="D806" s="19">
        <v>0.11136712749615976</v>
      </c>
      <c r="E806" s="19">
        <v>0.27726574500768048</v>
      </c>
      <c r="F806" s="24">
        <v>0.35560675883256532</v>
      </c>
      <c r="G806" s="24">
        <v>0.18125960061443933</v>
      </c>
      <c r="H806" s="24">
        <v>1</v>
      </c>
    </row>
    <row r="809" spans="2:8">
      <c r="B809" s="2" t="s">
        <v>3</v>
      </c>
      <c r="C809" s="2" t="s">
        <v>174</v>
      </c>
      <c r="D809" s="2" t="s">
        <v>112</v>
      </c>
      <c r="E809" s="2" t="s">
        <v>113</v>
      </c>
      <c r="F809" s="2" t="s">
        <v>175</v>
      </c>
      <c r="G809" s="2" t="s">
        <v>176</v>
      </c>
      <c r="H809" s="2" t="s">
        <v>38</v>
      </c>
    </row>
    <row r="810" spans="2:8">
      <c r="B810" s="2" t="s">
        <v>16</v>
      </c>
      <c r="C810" s="19">
        <v>4.2253521126760563E-2</v>
      </c>
      <c r="D810" s="19">
        <v>8.4507042253521125E-2</v>
      </c>
      <c r="E810" s="19">
        <v>0.352112676056338</v>
      </c>
      <c r="F810" s="24">
        <v>0.352112676056338</v>
      </c>
      <c r="G810" s="24">
        <v>0.16901408450704225</v>
      </c>
      <c r="H810" s="24">
        <v>1</v>
      </c>
    </row>
    <row r="811" spans="2:8">
      <c r="B811" s="2" t="s">
        <v>17</v>
      </c>
      <c r="C811" s="19">
        <v>0.10526315789473685</v>
      </c>
      <c r="D811" s="19">
        <v>0.15789473684210525</v>
      </c>
      <c r="E811" s="19">
        <v>0.23684210526315791</v>
      </c>
      <c r="F811" s="24">
        <v>0.39473684210526316</v>
      </c>
      <c r="G811" s="24">
        <v>0.10526315789473685</v>
      </c>
      <c r="H811" s="24">
        <v>1</v>
      </c>
    </row>
    <row r="812" spans="2:8">
      <c r="B812" s="2" t="s">
        <v>18</v>
      </c>
      <c r="C812" s="19">
        <v>5.405405405405405E-2</v>
      </c>
      <c r="D812" s="19">
        <v>0.1081081081081081</v>
      </c>
      <c r="E812" s="19">
        <v>0.24324324324324323</v>
      </c>
      <c r="F812" s="24">
        <v>0.36486486486486486</v>
      </c>
      <c r="G812" s="24">
        <v>0.22972972972972971</v>
      </c>
      <c r="H812" s="24">
        <v>1</v>
      </c>
    </row>
    <row r="813" spans="2:8">
      <c r="B813" s="2" t="s">
        <v>19</v>
      </c>
      <c r="C813" s="19">
        <v>2.2727272727272728E-2</v>
      </c>
      <c r="D813" s="19">
        <v>9.0909090909090912E-2</v>
      </c>
      <c r="E813" s="19">
        <v>0.34090909090909094</v>
      </c>
      <c r="F813" s="24">
        <v>0.34090909090909094</v>
      </c>
      <c r="G813" s="24">
        <v>0.20454545454545453</v>
      </c>
      <c r="H813" s="24">
        <v>1</v>
      </c>
    </row>
    <row r="814" spans="2:8">
      <c r="B814" s="2" t="s">
        <v>20</v>
      </c>
      <c r="C814" s="19">
        <v>6.7796610169491525E-2</v>
      </c>
      <c r="D814" s="19">
        <v>0.1864406779661017</v>
      </c>
      <c r="E814" s="19">
        <v>0.28813559322033899</v>
      </c>
      <c r="F814" s="24">
        <v>0.32203389830508478</v>
      </c>
      <c r="G814" s="24">
        <v>0.13559322033898305</v>
      </c>
      <c r="H814" s="24">
        <v>1</v>
      </c>
    </row>
    <row r="815" spans="2:8">
      <c r="B815" s="2" t="s">
        <v>21</v>
      </c>
      <c r="C815" s="19">
        <v>9.1954022988505746E-2</v>
      </c>
      <c r="D815" s="19">
        <v>5.7471264367816091E-2</v>
      </c>
      <c r="E815" s="19">
        <v>0.25287356321839083</v>
      </c>
      <c r="F815" s="24">
        <v>0.36781609195402298</v>
      </c>
      <c r="G815" s="24">
        <v>0.22988505747126436</v>
      </c>
      <c r="H815" s="24">
        <v>1</v>
      </c>
    </row>
    <row r="816" spans="2:8">
      <c r="B816" s="2" t="s">
        <v>22</v>
      </c>
      <c r="C816" s="19">
        <v>3.0303030303030304E-2</v>
      </c>
      <c r="D816" s="19">
        <v>9.0909090909090912E-2</v>
      </c>
      <c r="E816" s="19">
        <v>0.30303030303030304</v>
      </c>
      <c r="F816" s="24">
        <v>0.30303030303030304</v>
      </c>
      <c r="G816" s="24">
        <v>0.27272727272727271</v>
      </c>
      <c r="H816" s="24">
        <v>1</v>
      </c>
    </row>
    <row r="817" spans="2:8">
      <c r="B817" s="2" t="s">
        <v>23</v>
      </c>
      <c r="C817" s="19">
        <v>6.7226890756302518E-2</v>
      </c>
      <c r="D817" s="19">
        <v>0.14285714285714288</v>
      </c>
      <c r="E817" s="19">
        <v>0.29411764705882354</v>
      </c>
      <c r="F817" s="24">
        <v>0.36134453781512604</v>
      </c>
      <c r="G817" s="24">
        <v>0.13445378151260504</v>
      </c>
      <c r="H817" s="24">
        <v>1</v>
      </c>
    </row>
    <row r="818" spans="2:8">
      <c r="B818" s="2" t="s">
        <v>24</v>
      </c>
      <c r="C818" s="19">
        <v>5.8823529411764712E-2</v>
      </c>
      <c r="D818" s="19">
        <v>0.2</v>
      </c>
      <c r="E818" s="19">
        <v>0.25882352941176473</v>
      </c>
      <c r="F818" s="24">
        <v>0.28235294117647058</v>
      </c>
      <c r="G818" s="24">
        <v>0.2</v>
      </c>
      <c r="H818" s="24">
        <v>1</v>
      </c>
    </row>
    <row r="819" spans="2:8">
      <c r="B819" s="2" t="s">
        <v>25</v>
      </c>
      <c r="C819" s="19">
        <v>9.6153846153846145E-2</v>
      </c>
      <c r="D819" s="19">
        <v>0.13461538461538461</v>
      </c>
      <c r="E819" s="19">
        <v>0.25</v>
      </c>
      <c r="F819" s="24">
        <v>0.38461538461538458</v>
      </c>
      <c r="G819" s="24">
        <v>0.13461538461538461</v>
      </c>
      <c r="H819" s="24">
        <v>1</v>
      </c>
    </row>
    <row r="820" spans="2:8">
      <c r="B820" s="2" t="s">
        <v>26</v>
      </c>
      <c r="C820" s="19">
        <v>8.6419753086419748E-2</v>
      </c>
      <c r="D820" s="19">
        <v>0.13580246913580246</v>
      </c>
      <c r="E820" s="19">
        <v>0.33333333333333337</v>
      </c>
      <c r="F820" s="24">
        <v>0.28395061728395066</v>
      </c>
      <c r="G820" s="24">
        <v>0.16049382716049382</v>
      </c>
      <c r="H820" s="24">
        <v>1</v>
      </c>
    </row>
    <row r="821" spans="2:8">
      <c r="B821" s="2" t="s">
        <v>27</v>
      </c>
      <c r="C821" s="19">
        <v>7.9399141630901282E-2</v>
      </c>
      <c r="D821" s="19">
        <v>8.3690987124463517E-2</v>
      </c>
      <c r="E821" s="19">
        <v>0.25536480686695279</v>
      </c>
      <c r="F821" s="24">
        <v>0.3927038626609442</v>
      </c>
      <c r="G821" s="24">
        <v>0.18884120171673821</v>
      </c>
      <c r="H821" s="24">
        <v>1</v>
      </c>
    </row>
    <row r="822" spans="2:8">
      <c r="B822" s="2" t="s">
        <v>28</v>
      </c>
      <c r="C822" s="19">
        <v>0.1075268817204301</v>
      </c>
      <c r="D822" s="19">
        <v>0.11827956989247312</v>
      </c>
      <c r="E822" s="19">
        <v>0.31182795698924731</v>
      </c>
      <c r="F822" s="24">
        <v>0.29032258064516125</v>
      </c>
      <c r="G822" s="24">
        <v>0.17204301075268816</v>
      </c>
      <c r="H822" s="24">
        <v>1</v>
      </c>
    </row>
    <row r="823" spans="2:8">
      <c r="B823" s="2" t="s">
        <v>39</v>
      </c>
      <c r="C823" s="19">
        <v>7.4500768049155147E-2</v>
      </c>
      <c r="D823" s="19">
        <v>0.11136712749615976</v>
      </c>
      <c r="E823" s="19">
        <v>0.27726574500768048</v>
      </c>
      <c r="F823" s="24">
        <v>0.35560675883256532</v>
      </c>
      <c r="G823" s="24">
        <v>0.18125960061443933</v>
      </c>
      <c r="H823" s="24">
        <v>1</v>
      </c>
    </row>
    <row r="826" spans="2:8">
      <c r="B826" s="2" t="s">
        <v>3</v>
      </c>
      <c r="C826" s="2" t="s">
        <v>174</v>
      </c>
      <c r="D826" s="2" t="s">
        <v>112</v>
      </c>
      <c r="E826" s="2" t="s">
        <v>113</v>
      </c>
      <c r="F826" s="2" t="s">
        <v>175</v>
      </c>
      <c r="G826" s="2" t="s">
        <v>176</v>
      </c>
      <c r="H826" s="2" t="s">
        <v>38</v>
      </c>
    </row>
    <row r="827" spans="2:8">
      <c r="B827" s="2" t="s">
        <v>40</v>
      </c>
      <c r="C827" s="19">
        <v>8.9743589743589744E-2</v>
      </c>
      <c r="D827" s="19">
        <v>0.20512820512820515</v>
      </c>
      <c r="E827" s="19">
        <v>0.19230769230769229</v>
      </c>
      <c r="F827" s="24">
        <v>0.29487179487179488</v>
      </c>
      <c r="G827" s="24">
        <v>0.21794871794871795</v>
      </c>
      <c r="H827" s="24">
        <v>1</v>
      </c>
    </row>
    <row r="828" spans="2:8">
      <c r="B828" s="2" t="s">
        <v>41</v>
      </c>
      <c r="C828" s="19">
        <v>0.10843373493975904</v>
      </c>
      <c r="D828" s="19">
        <v>6.0240963855421686E-2</v>
      </c>
      <c r="E828" s="19">
        <v>0.27710843373493976</v>
      </c>
      <c r="F828" s="24">
        <v>0.36144578313253012</v>
      </c>
      <c r="G828" s="24">
        <v>0.19277108433734941</v>
      </c>
      <c r="H828" s="24">
        <v>1</v>
      </c>
    </row>
    <row r="829" spans="2:8">
      <c r="B829" s="2" t="s">
        <v>42</v>
      </c>
      <c r="C829" s="19">
        <v>7.1090047393364927E-2</v>
      </c>
      <c r="D829" s="19">
        <v>0.1018957345971564</v>
      </c>
      <c r="E829" s="19">
        <v>0.25355450236966826</v>
      </c>
      <c r="F829" s="24">
        <v>0.3981042654028436</v>
      </c>
      <c r="G829" s="24">
        <v>0.1753554502369668</v>
      </c>
      <c r="H829" s="24">
        <v>1</v>
      </c>
    </row>
    <row r="830" spans="2:8">
      <c r="B830" s="2" t="s">
        <v>238</v>
      </c>
      <c r="C830" s="19">
        <v>6.9182389937106917E-2</v>
      </c>
      <c r="D830" s="19">
        <v>8.1761006289308186E-2</v>
      </c>
      <c r="E830" s="19">
        <v>0.30188679245283018</v>
      </c>
      <c r="F830" s="24">
        <v>0.3522012578616352</v>
      </c>
      <c r="G830" s="24">
        <v>0.19496855345911951</v>
      </c>
      <c r="H830" s="24">
        <v>1</v>
      </c>
    </row>
    <row r="831" spans="2:8">
      <c r="B831" s="2" t="s">
        <v>43</v>
      </c>
      <c r="C831" s="19">
        <v>6.9977426636568849E-2</v>
      </c>
      <c r="D831" s="19">
        <v>0.10835214446952596</v>
      </c>
      <c r="E831" s="19">
        <v>0.32054176072234758</v>
      </c>
      <c r="F831" s="24">
        <v>0.32731376975169296</v>
      </c>
      <c r="G831" s="24">
        <v>0.17381489841986458</v>
      </c>
      <c r="H831" s="24">
        <v>1</v>
      </c>
    </row>
    <row r="832" spans="2:8">
      <c r="B832" s="2" t="s">
        <v>44</v>
      </c>
      <c r="C832" s="19">
        <v>7.6923076923076927E-2</v>
      </c>
      <c r="D832" s="19">
        <v>0.17094017094017094</v>
      </c>
      <c r="E832" s="19">
        <v>0.22222222222222221</v>
      </c>
      <c r="F832" s="24">
        <v>0.35042735042735046</v>
      </c>
      <c r="G832" s="24">
        <v>0.17948717948717949</v>
      </c>
      <c r="H832" s="24">
        <v>1</v>
      </c>
    </row>
    <row r="833" spans="2:8">
      <c r="B833" s="2" t="s">
        <v>9</v>
      </c>
      <c r="C833" s="19">
        <v>7.4500768049155147E-2</v>
      </c>
      <c r="D833" s="19">
        <v>0.11136712749615976</v>
      </c>
      <c r="E833" s="19">
        <v>0.27726574500768048</v>
      </c>
      <c r="F833" s="24">
        <v>0.35560675883256532</v>
      </c>
      <c r="G833" s="24">
        <v>0.18125960061443933</v>
      </c>
      <c r="H833" s="24">
        <v>1</v>
      </c>
    </row>
    <row r="835" spans="2:8">
      <c r="B835" s="6"/>
    </row>
    <row r="836" spans="2:8">
      <c r="B836" s="2" t="s">
        <v>3</v>
      </c>
      <c r="C836" s="2" t="s">
        <v>174</v>
      </c>
      <c r="D836" s="2" t="s">
        <v>112</v>
      </c>
      <c r="E836" s="2" t="s">
        <v>113</v>
      </c>
      <c r="F836" s="2" t="s">
        <v>175</v>
      </c>
      <c r="G836" s="2" t="s">
        <v>176</v>
      </c>
      <c r="H836" s="2" t="s">
        <v>38</v>
      </c>
    </row>
    <row r="837" spans="2:8">
      <c r="B837" s="2" t="s">
        <v>45</v>
      </c>
      <c r="C837" s="19">
        <v>3.5087719298245612E-2</v>
      </c>
      <c r="D837" s="19">
        <v>7.0175438596491224E-2</v>
      </c>
      <c r="E837" s="19">
        <v>0.19298245614035089</v>
      </c>
      <c r="F837" s="24">
        <v>0.52631578947368418</v>
      </c>
      <c r="G837" s="24">
        <v>0.17543859649122809</v>
      </c>
      <c r="H837" s="24">
        <v>1</v>
      </c>
    </row>
    <row r="838" spans="2:8">
      <c r="B838" s="2" t="s">
        <v>46</v>
      </c>
      <c r="C838" s="19">
        <v>6.6914498141263948E-2</v>
      </c>
      <c r="D838" s="19">
        <v>0.11895910780669144</v>
      </c>
      <c r="E838" s="19">
        <v>0.27261462205700121</v>
      </c>
      <c r="F838" s="24">
        <v>0.37050805452292446</v>
      </c>
      <c r="G838" s="24">
        <v>0.17100371747211895</v>
      </c>
      <c r="H838" s="24">
        <v>1</v>
      </c>
    </row>
    <row r="839" spans="2:8">
      <c r="B839" s="2" t="s">
        <v>47</v>
      </c>
      <c r="C839" s="19">
        <v>0.10256410256410257</v>
      </c>
      <c r="D839" s="19">
        <v>0.11965811965811966</v>
      </c>
      <c r="E839" s="19">
        <v>0.29487179487179488</v>
      </c>
      <c r="F839" s="24">
        <v>0.27777777777777779</v>
      </c>
      <c r="G839" s="24">
        <v>0.20512820512820515</v>
      </c>
      <c r="H839" s="24">
        <v>1</v>
      </c>
    </row>
    <row r="840" spans="2:8">
      <c r="B840" s="2" t="s">
        <v>48</v>
      </c>
      <c r="C840" s="19">
        <v>8.3333333333333343E-2</v>
      </c>
      <c r="D840" s="19">
        <v>8.3333333333333343E-2</v>
      </c>
      <c r="E840" s="19">
        <v>0.29901960784313725</v>
      </c>
      <c r="F840" s="24">
        <v>0.33823529411764702</v>
      </c>
      <c r="G840" s="24">
        <v>0.19607843137254904</v>
      </c>
      <c r="H840" s="24">
        <v>1</v>
      </c>
    </row>
    <row r="841" spans="2:8">
      <c r="B841" s="2" t="s">
        <v>9</v>
      </c>
      <c r="C841" s="19">
        <v>7.4500768049155147E-2</v>
      </c>
      <c r="D841" s="19">
        <v>0.11136712749615976</v>
      </c>
      <c r="E841" s="19">
        <v>0.27726574500768048</v>
      </c>
      <c r="F841" s="24">
        <v>0.35560675883256532</v>
      </c>
      <c r="G841" s="24">
        <v>0.18125960061443933</v>
      </c>
      <c r="H841" s="24">
        <v>1</v>
      </c>
    </row>
    <row r="843" spans="2:8">
      <c r="B843" s="6" t="s">
        <v>34</v>
      </c>
    </row>
  </sheetData>
  <phoneticPr fontId="4" type="noConversion"/>
  <hyperlinks>
    <hyperlink ref="B843" location="Περιεχόμενα!A1" display="Πίσω στα περιεχόμενα" xr:uid="{ECBB25DD-AF0D-1B4B-BAF5-924CC856DE1B}"/>
  </hyperlinks>
  <pageMargins left="0.7" right="0.7" top="0.75" bottom="0.75" header="0.3" footer="0.3"/>
  <drawing r:id="rId1"/>
  <tableParts count="7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 r:id="rId72"/>
    <tablePart r:id="rId73"/>
    <tablePart r:id="rId74"/>
    <tablePart r:id="rId75"/>
    <tablePart r:id="rId76"/>
    <tablePart r:id="rId77"/>
    <tablePart r:id="rId78"/>
    <tablePart r:id="rId79"/>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6F810-EDB5-8E43-99EA-A11779C134A1}">
  <dimension ref="B1:H844"/>
  <sheetViews>
    <sheetView showGridLines="0" workbookViewId="0">
      <selection activeCell="B68" sqref="B68"/>
    </sheetView>
  </sheetViews>
  <sheetFormatPr baseColWidth="10" defaultColWidth="11" defaultRowHeight="15"/>
  <cols>
    <col min="1" max="1" width="11" style="2"/>
    <col min="2" max="2" width="59.1640625" style="2" customWidth="1"/>
    <col min="3" max="3" width="29.5" style="2" bestFit="1" customWidth="1"/>
    <col min="4" max="4" width="32.6640625" style="2" bestFit="1" customWidth="1"/>
    <col min="5" max="5" width="30.6640625" style="2" customWidth="1"/>
    <col min="6" max="16384" width="11" style="2"/>
  </cols>
  <sheetData>
    <row r="1" spans="2:5" ht="91" customHeight="1">
      <c r="B1" s="1"/>
    </row>
    <row r="2" spans="2:5" ht="20">
      <c r="B2" s="3" t="s">
        <v>0</v>
      </c>
    </row>
    <row r="4" spans="2:5" ht="20">
      <c r="B4" s="3" t="s">
        <v>189</v>
      </c>
    </row>
    <row r="6" spans="2:5" ht="20">
      <c r="B6" s="3" t="s">
        <v>224</v>
      </c>
    </row>
    <row r="8" spans="2:5" ht="20">
      <c r="B8" s="3" t="s">
        <v>225</v>
      </c>
    </row>
    <row r="9" spans="2:5" ht="20">
      <c r="B9" s="3"/>
    </row>
    <row r="10" spans="2:5" ht="18">
      <c r="B10" s="20" t="s">
        <v>226</v>
      </c>
    </row>
    <row r="11" spans="2:5" ht="18">
      <c r="B11" s="20"/>
    </row>
    <row r="12" spans="2:5" ht="18">
      <c r="B12" s="20" t="s">
        <v>178</v>
      </c>
    </row>
    <row r="14" spans="2:5">
      <c r="B14" s="2" t="s">
        <v>3</v>
      </c>
      <c r="C14" s="2" t="s">
        <v>4</v>
      </c>
      <c r="D14" s="2" t="s">
        <v>5</v>
      </c>
      <c r="E14" s="2" t="s">
        <v>6</v>
      </c>
    </row>
    <row r="15" spans="2:5">
      <c r="B15" s="2" t="s">
        <v>174</v>
      </c>
      <c r="C15" s="21">
        <v>387</v>
      </c>
      <c r="D15" s="22">
        <v>19.350000000000001</v>
      </c>
      <c r="E15" s="22">
        <v>22.063854047890537</v>
      </c>
    </row>
    <row r="16" spans="2:5">
      <c r="B16" s="2" t="s">
        <v>112</v>
      </c>
      <c r="C16" s="21">
        <v>414</v>
      </c>
      <c r="D16" s="22">
        <v>20.7</v>
      </c>
      <c r="E16" s="22">
        <v>23.603192702394526</v>
      </c>
    </row>
    <row r="17" spans="2:8">
      <c r="B17" s="2" t="s">
        <v>113</v>
      </c>
      <c r="C17" s="21">
        <v>556</v>
      </c>
      <c r="D17" s="22">
        <v>27.8</v>
      </c>
      <c r="E17" s="22">
        <v>31.698973774230332</v>
      </c>
    </row>
    <row r="18" spans="2:8">
      <c r="B18" s="2" t="s">
        <v>175</v>
      </c>
      <c r="C18" s="21">
        <v>273</v>
      </c>
      <c r="D18" s="22">
        <v>13.65</v>
      </c>
      <c r="E18" s="22">
        <v>15.56442417331813</v>
      </c>
    </row>
    <row r="19" spans="2:8">
      <c r="B19" s="2" t="s">
        <v>176</v>
      </c>
      <c r="C19" s="21">
        <v>124</v>
      </c>
      <c r="D19" s="22">
        <v>6.2</v>
      </c>
      <c r="E19" s="22">
        <v>7.069555302166477</v>
      </c>
    </row>
    <row r="20" spans="2:8">
      <c r="B20" s="2" t="s">
        <v>38</v>
      </c>
      <c r="C20" s="21">
        <v>1754</v>
      </c>
      <c r="D20" s="22">
        <v>87.7</v>
      </c>
      <c r="E20" s="22">
        <v>100</v>
      </c>
    </row>
    <row r="21" spans="2:8">
      <c r="B21" s="2" t="s">
        <v>37</v>
      </c>
      <c r="C21" s="21">
        <v>246</v>
      </c>
      <c r="D21" s="22">
        <v>12.3</v>
      </c>
      <c r="E21" s="22"/>
    </row>
    <row r="22" spans="2:8">
      <c r="B22" s="2" t="s">
        <v>9</v>
      </c>
      <c r="C22" s="23">
        <f>C21+C20</f>
        <v>2000</v>
      </c>
      <c r="D22" s="23">
        <f>D21+D20</f>
        <v>100</v>
      </c>
      <c r="E22" s="23">
        <f>E21+E20</f>
        <v>100</v>
      </c>
    </row>
    <row r="25" spans="2:8">
      <c r="B25" s="2" t="s">
        <v>3</v>
      </c>
      <c r="C25" s="2" t="s">
        <v>174</v>
      </c>
      <c r="D25" s="2" t="s">
        <v>112</v>
      </c>
      <c r="E25" s="2" t="s">
        <v>113</v>
      </c>
      <c r="F25" s="2" t="s">
        <v>175</v>
      </c>
      <c r="G25" s="2" t="s">
        <v>176</v>
      </c>
      <c r="H25" s="2" t="s">
        <v>38</v>
      </c>
    </row>
    <row r="26" spans="2:8">
      <c r="B26" s="2" t="s">
        <v>7</v>
      </c>
      <c r="C26" s="19">
        <v>0.24599542334096111</v>
      </c>
      <c r="D26" s="19">
        <v>0.23798627002288331</v>
      </c>
      <c r="E26" s="19">
        <v>0.2986270022883295</v>
      </c>
      <c r="F26" s="24">
        <v>0.14073226544622425</v>
      </c>
      <c r="G26" s="24">
        <v>7.6659038901601834E-2</v>
      </c>
      <c r="H26" s="24">
        <v>1</v>
      </c>
    </row>
    <row r="27" spans="2:8">
      <c r="B27" s="2" t="s">
        <v>8</v>
      </c>
      <c r="C27" s="19">
        <v>0.19545454545454546</v>
      </c>
      <c r="D27" s="19">
        <v>0.2340909090909091</v>
      </c>
      <c r="E27" s="19">
        <v>0.33522727272727271</v>
      </c>
      <c r="F27" s="24">
        <v>0.17045454545454547</v>
      </c>
      <c r="G27" s="24">
        <v>6.4772727272727273E-2</v>
      </c>
      <c r="H27" s="24">
        <v>1</v>
      </c>
    </row>
    <row r="28" spans="2:8">
      <c r="B28" s="2" t="s">
        <v>39</v>
      </c>
      <c r="C28" s="19">
        <v>0.22063854047890538</v>
      </c>
      <c r="D28" s="19">
        <v>0.23603192702394526</v>
      </c>
      <c r="E28" s="19">
        <v>0.31698973774230332</v>
      </c>
      <c r="F28" s="24">
        <v>0.15564424173318131</v>
      </c>
      <c r="G28" s="24">
        <v>7.0695553021664775E-2</v>
      </c>
      <c r="H28" s="24">
        <v>1</v>
      </c>
    </row>
    <row r="31" spans="2:8">
      <c r="B31" s="2" t="s">
        <v>3</v>
      </c>
      <c r="C31" s="2" t="s">
        <v>174</v>
      </c>
      <c r="D31" s="2" t="s">
        <v>112</v>
      </c>
      <c r="E31" s="2" t="s">
        <v>113</v>
      </c>
      <c r="F31" s="2" t="s">
        <v>175</v>
      </c>
      <c r="G31" s="2" t="s">
        <v>176</v>
      </c>
      <c r="H31" s="2" t="s">
        <v>38</v>
      </c>
    </row>
    <row r="32" spans="2:8">
      <c r="B32" s="2" t="s">
        <v>10</v>
      </c>
      <c r="C32" s="19">
        <v>0.20909090909090911</v>
      </c>
      <c r="D32" s="19">
        <v>0.26818181818181819</v>
      </c>
      <c r="E32" s="19">
        <v>0.34090909090909094</v>
      </c>
      <c r="F32" s="24">
        <v>0.12272727272727274</v>
      </c>
      <c r="G32" s="24">
        <v>5.909090909090909E-2</v>
      </c>
      <c r="H32" s="24">
        <v>1</v>
      </c>
    </row>
    <row r="33" spans="2:8">
      <c r="B33" s="2" t="s">
        <v>11</v>
      </c>
      <c r="C33" s="19">
        <v>0.21276595744680851</v>
      </c>
      <c r="D33" s="19">
        <v>0.23708206686930089</v>
      </c>
      <c r="E33" s="19">
        <v>0.31306990881458963</v>
      </c>
      <c r="F33" s="24">
        <v>0.14893617021276595</v>
      </c>
      <c r="G33" s="24">
        <v>8.8145896656534953E-2</v>
      </c>
      <c r="H33" s="24">
        <v>1</v>
      </c>
    </row>
    <row r="34" spans="2:8">
      <c r="B34" s="2" t="s">
        <v>12</v>
      </c>
      <c r="C34" s="19">
        <v>0.21067415730337077</v>
      </c>
      <c r="D34" s="19">
        <v>0.25</v>
      </c>
      <c r="E34" s="19">
        <v>0.3061797752808989</v>
      </c>
      <c r="F34" s="24">
        <v>0.15168539325842695</v>
      </c>
      <c r="G34" s="24">
        <v>8.1460674157303375E-2</v>
      </c>
      <c r="H34" s="24">
        <v>1</v>
      </c>
    </row>
    <row r="35" spans="2:8">
      <c r="B35" s="2" t="s">
        <v>13</v>
      </c>
      <c r="C35" s="19">
        <v>0.23270440251572327</v>
      </c>
      <c r="D35" s="19">
        <v>0.23270440251572327</v>
      </c>
      <c r="E35" s="19">
        <v>0.31446540880503143</v>
      </c>
      <c r="F35" s="24">
        <v>0.15723270440251572</v>
      </c>
      <c r="G35" s="24">
        <v>6.2893081761006289E-2</v>
      </c>
      <c r="H35" s="24">
        <v>1</v>
      </c>
    </row>
    <row r="36" spans="2:8">
      <c r="B36" s="2" t="s">
        <v>14</v>
      </c>
      <c r="C36" s="19">
        <v>0.22939068100358423</v>
      </c>
      <c r="D36" s="19">
        <v>0.20430107526881719</v>
      </c>
      <c r="E36" s="19">
        <v>0.33333333333333337</v>
      </c>
      <c r="F36" s="24">
        <v>0.17204301075268816</v>
      </c>
      <c r="G36" s="24">
        <v>6.093189964157706E-2</v>
      </c>
      <c r="H36" s="24">
        <v>1</v>
      </c>
    </row>
    <row r="37" spans="2:8">
      <c r="B37" s="2" t="s">
        <v>15</v>
      </c>
      <c r="C37" s="19">
        <v>0.23015873015873015</v>
      </c>
      <c r="D37" s="19">
        <v>0.22619047619047619</v>
      </c>
      <c r="E37" s="19">
        <v>0.30158730158730157</v>
      </c>
      <c r="F37" s="24">
        <v>0.17857142857142858</v>
      </c>
      <c r="G37" s="24">
        <v>6.3492063492063489E-2</v>
      </c>
      <c r="H37" s="24">
        <v>1</v>
      </c>
    </row>
    <row r="38" spans="2:8">
      <c r="B38" s="2" t="s">
        <v>39</v>
      </c>
      <c r="C38" s="19">
        <v>0.22063854047890538</v>
      </c>
      <c r="D38" s="19">
        <v>0.23603192702394526</v>
      </c>
      <c r="E38" s="19">
        <v>0.31698973774230332</v>
      </c>
      <c r="F38" s="24">
        <v>0.15564424173318131</v>
      </c>
      <c r="G38" s="24">
        <v>7.0695553021664775E-2</v>
      </c>
      <c r="H38" s="24">
        <v>1</v>
      </c>
    </row>
    <row r="41" spans="2:8">
      <c r="B41" s="2" t="s">
        <v>3</v>
      </c>
      <c r="C41" s="2" t="s">
        <v>174</v>
      </c>
      <c r="D41" s="2" t="s">
        <v>112</v>
      </c>
      <c r="E41" s="2" t="s">
        <v>113</v>
      </c>
      <c r="F41" s="2" t="s">
        <v>175</v>
      </c>
      <c r="G41" s="2" t="s">
        <v>176</v>
      </c>
      <c r="H41" s="2" t="s">
        <v>38</v>
      </c>
    </row>
    <row r="42" spans="2:8">
      <c r="B42" s="2" t="s">
        <v>16</v>
      </c>
      <c r="C42" s="19">
        <v>0.169811320754717</v>
      </c>
      <c r="D42" s="19">
        <v>0.26415094339622641</v>
      </c>
      <c r="E42" s="19">
        <v>0.36792452830188682</v>
      </c>
      <c r="F42" s="24">
        <v>0.13207547169811321</v>
      </c>
      <c r="G42" s="24">
        <v>6.6037735849056603E-2</v>
      </c>
      <c r="H42" s="24">
        <v>1</v>
      </c>
    </row>
    <row r="43" spans="2:8">
      <c r="B43" s="2" t="s">
        <v>17</v>
      </c>
      <c r="C43" s="19">
        <v>0.19607843137254904</v>
      </c>
      <c r="D43" s="19">
        <v>0.17647058823529413</v>
      </c>
      <c r="E43" s="19">
        <v>0.41176470588235298</v>
      </c>
      <c r="F43" s="24">
        <v>0.1372549019607843</v>
      </c>
      <c r="G43" s="24">
        <v>7.8431372549019607E-2</v>
      </c>
      <c r="H43" s="24">
        <v>1</v>
      </c>
    </row>
    <row r="44" spans="2:8">
      <c r="B44" s="2" t="s">
        <v>18</v>
      </c>
      <c r="C44" s="19">
        <v>0.24390243902439024</v>
      </c>
      <c r="D44" s="19">
        <v>0.2113821138211382</v>
      </c>
      <c r="E44" s="19">
        <v>0.29268292682926833</v>
      </c>
      <c r="F44" s="24">
        <v>0.17073170731707318</v>
      </c>
      <c r="G44" s="24">
        <v>8.1300813008130093E-2</v>
      </c>
      <c r="H44" s="24">
        <v>1</v>
      </c>
    </row>
    <row r="45" spans="2:8">
      <c r="B45" s="2" t="s">
        <v>19</v>
      </c>
      <c r="C45" s="19">
        <v>0.22222222222222221</v>
      </c>
      <c r="D45" s="19">
        <v>0.24074074074074073</v>
      </c>
      <c r="E45" s="19">
        <v>0.31481481481481483</v>
      </c>
      <c r="F45" s="24">
        <v>0.1111111111111111</v>
      </c>
      <c r="G45" s="24">
        <v>0.1111111111111111</v>
      </c>
      <c r="H45" s="24">
        <v>1</v>
      </c>
    </row>
    <row r="46" spans="2:8">
      <c r="B46" s="2" t="s">
        <v>20</v>
      </c>
      <c r="C46" s="19">
        <v>0.21739130434782608</v>
      </c>
      <c r="D46" s="19">
        <v>0.28985507246376813</v>
      </c>
      <c r="E46" s="19">
        <v>0.24637681159420288</v>
      </c>
      <c r="F46" s="24">
        <v>0.14492753623188406</v>
      </c>
      <c r="G46" s="24">
        <v>0.10144927536231885</v>
      </c>
      <c r="H46" s="24">
        <v>1</v>
      </c>
    </row>
    <row r="47" spans="2:8">
      <c r="B47" s="2" t="s">
        <v>21</v>
      </c>
      <c r="C47" s="19">
        <v>0.19834710743801653</v>
      </c>
      <c r="D47" s="19">
        <v>0.23966942148760331</v>
      </c>
      <c r="E47" s="19">
        <v>0.30578512396694213</v>
      </c>
      <c r="F47" s="24">
        <v>0.20661157024793389</v>
      </c>
      <c r="G47" s="24">
        <v>4.9586776859504134E-2</v>
      </c>
      <c r="H47" s="24">
        <v>1</v>
      </c>
    </row>
    <row r="48" spans="2:8">
      <c r="B48" s="2" t="s">
        <v>22</v>
      </c>
      <c r="C48" s="19">
        <v>0.28571428571428575</v>
      </c>
      <c r="D48" s="19">
        <v>0.18367346938775511</v>
      </c>
      <c r="E48" s="19">
        <v>0.22448979591836735</v>
      </c>
      <c r="F48" s="24">
        <v>0.16326530612244899</v>
      </c>
      <c r="G48" s="24">
        <v>0.14285714285714288</v>
      </c>
      <c r="H48" s="24">
        <v>1</v>
      </c>
    </row>
    <row r="49" spans="2:8">
      <c r="B49" s="2" t="s">
        <v>23</v>
      </c>
      <c r="C49" s="19">
        <v>0.25316455696202533</v>
      </c>
      <c r="D49" s="19">
        <v>0.20886075949367089</v>
      </c>
      <c r="E49" s="19">
        <v>0.34177215189873417</v>
      </c>
      <c r="F49" s="24">
        <v>0.12658227848101267</v>
      </c>
      <c r="G49" s="24">
        <v>6.9620253164556958E-2</v>
      </c>
      <c r="H49" s="24">
        <v>1</v>
      </c>
    </row>
    <row r="50" spans="2:8">
      <c r="B50" s="2" t="s">
        <v>24</v>
      </c>
      <c r="C50" s="19">
        <v>0.21739130434782608</v>
      </c>
      <c r="D50" s="19">
        <v>0.29565217391304349</v>
      </c>
      <c r="E50" s="19">
        <v>0.26956521739130435</v>
      </c>
      <c r="F50" s="24">
        <v>0.17391304347826086</v>
      </c>
      <c r="G50" s="24">
        <v>4.3478260869565216E-2</v>
      </c>
      <c r="H50" s="24">
        <v>1</v>
      </c>
    </row>
    <row r="51" spans="2:8">
      <c r="B51" s="2" t="s">
        <v>25</v>
      </c>
      <c r="C51" s="19">
        <v>0.24285714285714285</v>
      </c>
      <c r="D51" s="19">
        <v>0.17142857142857143</v>
      </c>
      <c r="E51" s="19">
        <v>0.37142857142857144</v>
      </c>
      <c r="F51" s="24">
        <v>0.12857142857142859</v>
      </c>
      <c r="G51" s="24">
        <v>8.5714285714285715E-2</v>
      </c>
      <c r="H51" s="24">
        <v>1</v>
      </c>
    </row>
    <row r="52" spans="2:8">
      <c r="B52" s="2" t="s">
        <v>26</v>
      </c>
      <c r="C52" s="19">
        <v>0.24761904761904763</v>
      </c>
      <c r="D52" s="19">
        <v>0.23809523809523811</v>
      </c>
      <c r="E52" s="19">
        <v>0.31428571428571428</v>
      </c>
      <c r="F52" s="24">
        <v>0.12380952380952381</v>
      </c>
      <c r="G52" s="24">
        <v>7.6190476190476183E-2</v>
      </c>
      <c r="H52" s="24">
        <v>1</v>
      </c>
    </row>
    <row r="53" spans="2:8">
      <c r="B53" s="2" t="s">
        <v>27</v>
      </c>
      <c r="C53" s="19">
        <v>0.2091917591125198</v>
      </c>
      <c r="D53" s="19">
        <v>0.23137876386687797</v>
      </c>
      <c r="E53" s="19">
        <v>0.31695721077654521</v>
      </c>
      <c r="F53" s="24">
        <v>0.17591125198098256</v>
      </c>
      <c r="G53" s="24">
        <v>6.6561014263074481E-2</v>
      </c>
      <c r="H53" s="24">
        <v>1</v>
      </c>
    </row>
    <row r="54" spans="2:8">
      <c r="B54" s="2" t="s">
        <v>28</v>
      </c>
      <c r="C54" s="19">
        <v>0.23529411764705885</v>
      </c>
      <c r="D54" s="19">
        <v>0.29411764705882354</v>
      </c>
      <c r="E54" s="19">
        <v>0.33333333333333337</v>
      </c>
      <c r="F54" s="24">
        <v>8.8235294117647065E-2</v>
      </c>
      <c r="G54" s="24">
        <v>4.9019607843137261E-2</v>
      </c>
      <c r="H54" s="24">
        <v>1</v>
      </c>
    </row>
    <row r="55" spans="2:8">
      <c r="B55" s="2" t="s">
        <v>39</v>
      </c>
      <c r="C55" s="19">
        <v>0.22063854047890538</v>
      </c>
      <c r="D55" s="19">
        <v>0.23603192702394526</v>
      </c>
      <c r="E55" s="19">
        <v>0.31698973774230332</v>
      </c>
      <c r="F55" s="24">
        <v>0.15564424173318131</v>
      </c>
      <c r="G55" s="24">
        <v>7.0695553021664775E-2</v>
      </c>
      <c r="H55" s="24">
        <v>1</v>
      </c>
    </row>
    <row r="58" spans="2:8">
      <c r="B58" s="2" t="s">
        <v>3</v>
      </c>
      <c r="C58" s="2" t="s">
        <v>174</v>
      </c>
      <c r="D58" s="2" t="s">
        <v>112</v>
      </c>
      <c r="E58" s="2" t="s">
        <v>113</v>
      </c>
      <c r="F58" s="2" t="s">
        <v>175</v>
      </c>
      <c r="G58" s="2" t="s">
        <v>176</v>
      </c>
      <c r="H58" s="2" t="s">
        <v>38</v>
      </c>
    </row>
    <row r="59" spans="2:8">
      <c r="B59" s="2" t="s">
        <v>40</v>
      </c>
      <c r="C59" s="19">
        <v>0.22500000000000001</v>
      </c>
      <c r="D59" s="19">
        <v>0.19166666666666668</v>
      </c>
      <c r="E59" s="19">
        <v>0.31666666666666665</v>
      </c>
      <c r="F59" s="24">
        <v>0.18333333333333332</v>
      </c>
      <c r="G59" s="24">
        <v>8.3333333333333343E-2</v>
      </c>
      <c r="H59" s="24">
        <v>1</v>
      </c>
    </row>
    <row r="60" spans="2:8">
      <c r="B60" s="2" t="s">
        <v>41</v>
      </c>
      <c r="C60" s="19">
        <v>0.23134328358208955</v>
      </c>
      <c r="D60" s="19">
        <v>0.17910447761194029</v>
      </c>
      <c r="E60" s="19">
        <v>0.32089552238805974</v>
      </c>
      <c r="F60" s="24">
        <v>0.17164179104477612</v>
      </c>
      <c r="G60" s="24">
        <v>9.7014925373134331E-2</v>
      </c>
      <c r="H60" s="24">
        <v>1</v>
      </c>
    </row>
    <row r="61" spans="2:8">
      <c r="B61" s="2" t="s">
        <v>42</v>
      </c>
      <c r="C61" s="19">
        <v>0.21300813008130082</v>
      </c>
      <c r="D61" s="19">
        <v>0.22764227642276424</v>
      </c>
      <c r="E61" s="19">
        <v>0.32357723577235775</v>
      </c>
      <c r="F61" s="24">
        <v>0.17073170731707318</v>
      </c>
      <c r="G61" s="24">
        <v>6.5040650406504058E-2</v>
      </c>
      <c r="H61" s="24">
        <v>1</v>
      </c>
    </row>
    <row r="62" spans="2:8">
      <c r="B62" s="2" t="s">
        <v>238</v>
      </c>
      <c r="C62" s="19">
        <v>0.19711538461538461</v>
      </c>
      <c r="D62" s="19">
        <v>0.26442307692307693</v>
      </c>
      <c r="E62" s="19">
        <v>0.32211538461538458</v>
      </c>
      <c r="F62" s="24">
        <v>0.125</v>
      </c>
      <c r="G62" s="24">
        <v>9.1346153846153855E-2</v>
      </c>
      <c r="H62" s="24">
        <v>1</v>
      </c>
    </row>
    <row r="63" spans="2:8">
      <c r="B63" s="2" t="s">
        <v>43</v>
      </c>
      <c r="C63" s="19">
        <v>0.21715328467153283</v>
      </c>
      <c r="D63" s="19">
        <v>0.25182481751824815</v>
      </c>
      <c r="E63" s="19">
        <v>0.32299270072992697</v>
      </c>
      <c r="F63" s="24">
        <v>0.145985401459854</v>
      </c>
      <c r="G63" s="24">
        <v>6.2043795620437957E-2</v>
      </c>
      <c r="H63" s="24">
        <v>1</v>
      </c>
    </row>
    <row r="64" spans="2:8">
      <c r="B64" s="2" t="s">
        <v>44</v>
      </c>
      <c r="C64" s="19">
        <v>0.29457364341085268</v>
      </c>
      <c r="D64" s="19">
        <v>0.26356589147286824</v>
      </c>
      <c r="E64" s="19">
        <v>0.24806201550387599</v>
      </c>
      <c r="F64" s="24">
        <v>0.13178294573643412</v>
      </c>
      <c r="G64" s="24">
        <v>6.2015503875968998E-2</v>
      </c>
      <c r="H64" s="24">
        <v>1</v>
      </c>
    </row>
    <row r="65" spans="2:8">
      <c r="B65" s="2" t="s">
        <v>9</v>
      </c>
      <c r="C65" s="19">
        <v>0.22063854047890538</v>
      </c>
      <c r="D65" s="19">
        <v>0.23603192702394526</v>
      </c>
      <c r="E65" s="19">
        <v>0.31698973774230332</v>
      </c>
      <c r="F65" s="24">
        <v>0.15564424173318131</v>
      </c>
      <c r="G65" s="24">
        <v>7.0695553021664775E-2</v>
      </c>
      <c r="H65" s="24">
        <v>1</v>
      </c>
    </row>
    <row r="67" spans="2:8">
      <c r="B67" s="6"/>
    </row>
    <row r="68" spans="2:8">
      <c r="B68" s="2" t="s">
        <v>3</v>
      </c>
      <c r="C68" s="2" t="s">
        <v>174</v>
      </c>
      <c r="D68" s="2" t="s">
        <v>112</v>
      </c>
      <c r="E68" s="2" t="s">
        <v>113</v>
      </c>
      <c r="F68" s="2" t="s">
        <v>175</v>
      </c>
      <c r="G68" s="2" t="s">
        <v>176</v>
      </c>
      <c r="H68" s="2" t="s">
        <v>38</v>
      </c>
    </row>
    <row r="69" spans="2:8">
      <c r="B69" s="2" t="s">
        <v>45</v>
      </c>
      <c r="C69" s="19">
        <v>0.13513513513513514</v>
      </c>
      <c r="D69" s="19">
        <v>0.35135135135135137</v>
      </c>
      <c r="E69" s="19">
        <v>0.35135135135135137</v>
      </c>
      <c r="F69" s="24">
        <v>8.1081081081081086E-2</v>
      </c>
      <c r="G69" s="24">
        <v>8.1081081081081086E-2</v>
      </c>
      <c r="H69" s="24">
        <v>1</v>
      </c>
    </row>
    <row r="70" spans="2:8">
      <c r="B70" s="2" t="s">
        <v>46</v>
      </c>
      <c r="C70" s="19">
        <v>0.22264150943396227</v>
      </c>
      <c r="D70" s="19">
        <v>0.23584905660377359</v>
      </c>
      <c r="E70" s="19">
        <v>0.31226415094339621</v>
      </c>
      <c r="F70" s="24">
        <v>0.15943396226415094</v>
      </c>
      <c r="G70" s="24">
        <v>6.981132075471698E-2</v>
      </c>
      <c r="H70" s="24">
        <v>1</v>
      </c>
    </row>
    <row r="71" spans="2:8">
      <c r="B71" s="2" t="s">
        <v>47</v>
      </c>
      <c r="C71" s="19">
        <v>0.24035608308605341</v>
      </c>
      <c r="D71" s="19">
        <v>0.21958456973293766</v>
      </c>
      <c r="E71" s="19">
        <v>0.29673590504451036</v>
      </c>
      <c r="F71" s="24">
        <v>0.172106824925816</v>
      </c>
      <c r="G71" s="24">
        <v>7.1216617210682495E-2</v>
      </c>
      <c r="H71" s="24">
        <v>1</v>
      </c>
    </row>
    <row r="72" spans="2:8">
      <c r="B72" s="2" t="s">
        <v>48</v>
      </c>
      <c r="C72" s="19">
        <v>0.21201413427561838</v>
      </c>
      <c r="D72" s="19">
        <v>0.22614840989399293</v>
      </c>
      <c r="E72" s="19">
        <v>0.34982332155477031</v>
      </c>
      <c r="F72" s="24">
        <v>0.14134275618374559</v>
      </c>
      <c r="G72" s="24">
        <v>7.0671378091872794E-2</v>
      </c>
      <c r="H72" s="24">
        <v>1</v>
      </c>
    </row>
    <row r="73" spans="2:8">
      <c r="B73" s="2" t="s">
        <v>9</v>
      </c>
      <c r="C73" s="19">
        <v>0.22063854047890538</v>
      </c>
      <c r="D73" s="19">
        <v>0.23603192702394526</v>
      </c>
      <c r="E73" s="19">
        <v>0.31698973774230332</v>
      </c>
      <c r="F73" s="24">
        <v>0.15564424173318131</v>
      </c>
      <c r="G73" s="24">
        <v>7.0695553021664775E-2</v>
      </c>
      <c r="H73" s="24">
        <v>1</v>
      </c>
    </row>
    <row r="76" spans="2:8" ht="18">
      <c r="B76" s="20" t="s">
        <v>179</v>
      </c>
    </row>
    <row r="78" spans="2:8">
      <c r="B78" s="2" t="s">
        <v>3</v>
      </c>
      <c r="C78" s="2" t="s">
        <v>4</v>
      </c>
      <c r="D78" s="2" t="s">
        <v>5</v>
      </c>
      <c r="E78" s="2" t="s">
        <v>6</v>
      </c>
    </row>
    <row r="79" spans="2:8">
      <c r="B79" s="2" t="s">
        <v>174</v>
      </c>
      <c r="C79" s="21">
        <v>381</v>
      </c>
      <c r="D79" s="22">
        <v>19.05</v>
      </c>
      <c r="E79" s="22">
        <v>24.282982791586999</v>
      </c>
    </row>
    <row r="80" spans="2:8">
      <c r="B80" s="2" t="s">
        <v>112</v>
      </c>
      <c r="C80" s="21">
        <v>323</v>
      </c>
      <c r="D80" s="22">
        <v>16.149999999999999</v>
      </c>
      <c r="E80" s="22">
        <v>20.586360739324409</v>
      </c>
    </row>
    <row r="81" spans="2:8">
      <c r="B81" s="2" t="s">
        <v>113</v>
      </c>
      <c r="C81" s="21">
        <v>488</v>
      </c>
      <c r="D81" s="22">
        <v>24.4</v>
      </c>
      <c r="E81" s="22">
        <v>31.102613129381773</v>
      </c>
    </row>
    <row r="82" spans="2:8">
      <c r="B82" s="2" t="s">
        <v>175</v>
      </c>
      <c r="C82" s="21">
        <v>278</v>
      </c>
      <c r="D82" s="22">
        <v>13.9</v>
      </c>
      <c r="E82" s="22">
        <v>17.718291905672402</v>
      </c>
    </row>
    <row r="83" spans="2:8">
      <c r="B83" s="2" t="s">
        <v>176</v>
      </c>
      <c r="C83" s="21">
        <v>99</v>
      </c>
      <c r="D83" s="22">
        <v>4.95</v>
      </c>
      <c r="E83" s="22">
        <v>6.3097514340344167</v>
      </c>
    </row>
    <row r="84" spans="2:8">
      <c r="B84" s="2" t="s">
        <v>38</v>
      </c>
      <c r="C84" s="21">
        <v>1569</v>
      </c>
      <c r="D84" s="22">
        <v>78.45</v>
      </c>
      <c r="E84" s="22">
        <v>100</v>
      </c>
    </row>
    <row r="85" spans="2:8">
      <c r="B85" s="2" t="s">
        <v>37</v>
      </c>
      <c r="C85" s="21">
        <v>431</v>
      </c>
      <c r="D85" s="22">
        <v>21.55</v>
      </c>
      <c r="E85" s="22"/>
    </row>
    <row r="86" spans="2:8">
      <c r="B86" s="2" t="s">
        <v>9</v>
      </c>
      <c r="C86" s="23">
        <f>C85+C84</f>
        <v>2000</v>
      </c>
      <c r="D86" s="23">
        <f>D85+D84</f>
        <v>100</v>
      </c>
      <c r="E86" s="23">
        <f>E85+E84</f>
        <v>100</v>
      </c>
    </row>
    <row r="89" spans="2:8">
      <c r="B89" s="2" t="s">
        <v>3</v>
      </c>
      <c r="C89" s="2" t="s">
        <v>174</v>
      </c>
      <c r="D89" s="2" t="s">
        <v>112</v>
      </c>
      <c r="E89" s="2" t="s">
        <v>113</v>
      </c>
      <c r="F89" s="2" t="s">
        <v>175</v>
      </c>
      <c r="G89" s="2" t="s">
        <v>176</v>
      </c>
      <c r="H89" s="2" t="s">
        <v>38</v>
      </c>
    </row>
    <row r="90" spans="2:8">
      <c r="B90" s="2" t="s">
        <v>7</v>
      </c>
      <c r="C90" s="19">
        <v>0.25608194622279129</v>
      </c>
      <c r="D90" s="19">
        <v>0.1907810499359795</v>
      </c>
      <c r="E90" s="19">
        <v>0.29961587708066584</v>
      </c>
      <c r="F90" s="24">
        <v>0.18309859154929575</v>
      </c>
      <c r="G90" s="24">
        <v>7.0422535211267609E-2</v>
      </c>
      <c r="H90" s="24">
        <v>1</v>
      </c>
    </row>
    <row r="91" spans="2:8">
      <c r="B91" s="2" t="s">
        <v>8</v>
      </c>
      <c r="C91" s="19">
        <v>0.22969543147208121</v>
      </c>
      <c r="D91" s="19">
        <v>0.22081218274111675</v>
      </c>
      <c r="E91" s="19">
        <v>0.32233502538071063</v>
      </c>
      <c r="F91" s="24">
        <v>0.17131979695431471</v>
      </c>
      <c r="G91" s="24">
        <v>5.5837563451776651E-2</v>
      </c>
      <c r="H91" s="24">
        <v>1</v>
      </c>
    </row>
    <row r="92" spans="2:8">
      <c r="B92" s="2" t="s">
        <v>39</v>
      </c>
      <c r="C92" s="19">
        <v>0.24282982791586999</v>
      </c>
      <c r="D92" s="19">
        <v>0.20586360739324408</v>
      </c>
      <c r="E92" s="19">
        <v>0.31102613129381773</v>
      </c>
      <c r="F92" s="24">
        <v>0.17718291905672401</v>
      </c>
      <c r="G92" s="24">
        <v>6.3097514340344163E-2</v>
      </c>
      <c r="H92" s="24">
        <v>1</v>
      </c>
    </row>
    <row r="95" spans="2:8">
      <c r="B95" s="2" t="s">
        <v>3</v>
      </c>
      <c r="C95" s="2" t="s">
        <v>174</v>
      </c>
      <c r="D95" s="2" t="s">
        <v>112</v>
      </c>
      <c r="E95" s="2" t="s">
        <v>113</v>
      </c>
      <c r="F95" s="2" t="s">
        <v>175</v>
      </c>
      <c r="G95" s="2" t="s">
        <v>176</v>
      </c>
      <c r="H95" s="2" t="s">
        <v>38</v>
      </c>
    </row>
    <row r="96" spans="2:8">
      <c r="B96" s="2" t="s">
        <v>10</v>
      </c>
      <c r="C96" s="19">
        <v>0.23684210526315791</v>
      </c>
      <c r="D96" s="19">
        <v>0.2105263157894737</v>
      </c>
      <c r="E96" s="19">
        <v>0.3</v>
      </c>
      <c r="F96" s="24">
        <v>0.18947368421052629</v>
      </c>
      <c r="G96" s="24">
        <v>6.3157894736842107E-2</v>
      </c>
      <c r="H96" s="24">
        <v>1</v>
      </c>
    </row>
    <row r="97" spans="2:8">
      <c r="B97" s="2" t="s">
        <v>11</v>
      </c>
      <c r="C97" s="19">
        <v>0.23529411764705885</v>
      </c>
      <c r="D97" s="19">
        <v>0.22145328719723181</v>
      </c>
      <c r="E97" s="19">
        <v>0.2837370242214533</v>
      </c>
      <c r="F97" s="24">
        <v>0.17301038062283738</v>
      </c>
      <c r="G97" s="24">
        <v>8.6505190311418692E-2</v>
      </c>
      <c r="H97" s="24">
        <v>1</v>
      </c>
    </row>
    <row r="98" spans="2:8">
      <c r="B98" s="2" t="s">
        <v>12</v>
      </c>
      <c r="C98" s="19">
        <v>0.21165644171779141</v>
      </c>
      <c r="D98" s="19">
        <v>0.21165644171779141</v>
      </c>
      <c r="E98" s="19">
        <v>0.35582822085889565</v>
      </c>
      <c r="F98" s="24">
        <v>0.16871165644171779</v>
      </c>
      <c r="G98" s="24">
        <v>5.2147239263803685E-2</v>
      </c>
      <c r="H98" s="24">
        <v>1</v>
      </c>
    </row>
    <row r="99" spans="2:8">
      <c r="B99" s="2" t="s">
        <v>13</v>
      </c>
      <c r="C99" s="19">
        <v>0.28813559322033899</v>
      </c>
      <c r="D99" s="19">
        <v>0.1864406779661017</v>
      </c>
      <c r="E99" s="19">
        <v>0.31186440677966099</v>
      </c>
      <c r="F99" s="24">
        <v>0.17288135593220338</v>
      </c>
      <c r="G99" s="24">
        <v>4.0677966101694912E-2</v>
      </c>
      <c r="H99" s="24">
        <v>1</v>
      </c>
    </row>
    <row r="100" spans="2:8">
      <c r="B100" s="2" t="s">
        <v>14</v>
      </c>
      <c r="C100" s="19">
        <v>0.21632653061224488</v>
      </c>
      <c r="D100" s="19">
        <v>0.22040816326530613</v>
      </c>
      <c r="E100" s="19">
        <v>0.29387755102040819</v>
      </c>
      <c r="F100" s="24">
        <v>0.17959183673469387</v>
      </c>
      <c r="G100" s="24">
        <v>8.9795918367346933E-2</v>
      </c>
      <c r="H100" s="24">
        <v>1</v>
      </c>
    </row>
    <row r="101" spans="2:8">
      <c r="B101" s="2" t="s">
        <v>15</v>
      </c>
      <c r="C101" s="19">
        <v>0.2723214285714286</v>
      </c>
      <c r="D101" s="19">
        <v>0.18303571428571427</v>
      </c>
      <c r="E101" s="19">
        <v>0.30803571428571425</v>
      </c>
      <c r="F101" s="24">
        <v>0.1875</v>
      </c>
      <c r="G101" s="24">
        <v>4.9107142857142856E-2</v>
      </c>
      <c r="H101" s="24">
        <v>1</v>
      </c>
    </row>
    <row r="102" spans="2:8">
      <c r="B102" s="2" t="s">
        <v>39</v>
      </c>
      <c r="C102" s="19">
        <v>0.24282982791586999</v>
      </c>
      <c r="D102" s="19">
        <v>0.20586360739324408</v>
      </c>
      <c r="E102" s="19">
        <v>0.31102613129381773</v>
      </c>
      <c r="F102" s="24">
        <v>0.17718291905672401</v>
      </c>
      <c r="G102" s="24">
        <v>6.3097514340344163E-2</v>
      </c>
      <c r="H102" s="24">
        <v>1</v>
      </c>
    </row>
    <row r="105" spans="2:8">
      <c r="B105" s="2" t="s">
        <v>3</v>
      </c>
      <c r="C105" s="2" t="s">
        <v>174</v>
      </c>
      <c r="D105" s="2" t="s">
        <v>112</v>
      </c>
      <c r="E105" s="2" t="s">
        <v>113</v>
      </c>
      <c r="F105" s="2" t="s">
        <v>175</v>
      </c>
      <c r="G105" s="2" t="s">
        <v>176</v>
      </c>
      <c r="H105" s="2" t="s">
        <v>38</v>
      </c>
    </row>
    <row r="106" spans="2:8">
      <c r="B106" s="2" t="s">
        <v>16</v>
      </c>
      <c r="C106" s="19">
        <v>0.25</v>
      </c>
      <c r="D106" s="19">
        <v>0.21739130434782608</v>
      </c>
      <c r="E106" s="19">
        <v>0.28260869565217389</v>
      </c>
      <c r="F106" s="24">
        <v>0.14130434782608695</v>
      </c>
      <c r="G106" s="24">
        <v>0.10869565217391304</v>
      </c>
      <c r="H106" s="24">
        <v>1</v>
      </c>
    </row>
    <row r="107" spans="2:8">
      <c r="B107" s="2" t="s">
        <v>17</v>
      </c>
      <c r="C107" s="19">
        <v>0.31111111111111112</v>
      </c>
      <c r="D107" s="19">
        <v>0.1111111111111111</v>
      </c>
      <c r="E107" s="19">
        <v>0.26666666666666666</v>
      </c>
      <c r="F107" s="24">
        <v>0.26666666666666666</v>
      </c>
      <c r="G107" s="24">
        <v>4.4444444444444446E-2</v>
      </c>
      <c r="H107" s="24">
        <v>1</v>
      </c>
    </row>
    <row r="108" spans="2:8">
      <c r="B108" s="2" t="s">
        <v>18</v>
      </c>
      <c r="C108" s="19">
        <v>0.22857142857142856</v>
      </c>
      <c r="D108" s="19">
        <v>0.12380952380952381</v>
      </c>
      <c r="E108" s="19">
        <v>0.39047619047619053</v>
      </c>
      <c r="F108" s="24">
        <v>0.18095238095238095</v>
      </c>
      <c r="G108" s="24">
        <v>7.6190476190476183E-2</v>
      </c>
      <c r="H108" s="24">
        <v>1</v>
      </c>
    </row>
    <row r="109" spans="2:8">
      <c r="B109" s="2" t="s">
        <v>19</v>
      </c>
      <c r="C109" s="19">
        <v>0.19607843137254904</v>
      </c>
      <c r="D109" s="19">
        <v>0.21568627450980393</v>
      </c>
      <c r="E109" s="19">
        <v>0.33333333333333337</v>
      </c>
      <c r="F109" s="24">
        <v>0.1372549019607843</v>
      </c>
      <c r="G109" s="24">
        <v>0.11764705882352942</v>
      </c>
      <c r="H109" s="24">
        <v>1</v>
      </c>
    </row>
    <row r="110" spans="2:8">
      <c r="B110" s="2" t="s">
        <v>20</v>
      </c>
      <c r="C110" s="19">
        <v>0.20967741935483872</v>
      </c>
      <c r="D110" s="19">
        <v>0.24193548387096775</v>
      </c>
      <c r="E110" s="19">
        <v>0.22580645161290325</v>
      </c>
      <c r="F110" s="24">
        <v>0.25806451612903225</v>
      </c>
      <c r="G110" s="24">
        <v>6.4516129032258063E-2</v>
      </c>
      <c r="H110" s="24">
        <v>1</v>
      </c>
    </row>
    <row r="111" spans="2:8">
      <c r="B111" s="2" t="s">
        <v>21</v>
      </c>
      <c r="C111" s="19">
        <v>0.20370370370370369</v>
      </c>
      <c r="D111" s="19">
        <v>0.26851851851851849</v>
      </c>
      <c r="E111" s="19">
        <v>0.33333333333333337</v>
      </c>
      <c r="F111" s="24">
        <v>0.16666666666666669</v>
      </c>
      <c r="G111" s="24">
        <v>2.7777777777777776E-2</v>
      </c>
      <c r="H111" s="24">
        <v>1</v>
      </c>
    </row>
    <row r="112" spans="2:8">
      <c r="B112" s="2" t="s">
        <v>22</v>
      </c>
      <c r="C112" s="19">
        <v>0.26666666666666666</v>
      </c>
      <c r="D112" s="19">
        <v>0.15555555555555556</v>
      </c>
      <c r="E112" s="19">
        <v>0.31111111111111112</v>
      </c>
      <c r="F112" s="24">
        <v>0.2</v>
      </c>
      <c r="G112" s="24">
        <v>6.6666666666666666E-2</v>
      </c>
      <c r="H112" s="24">
        <v>1</v>
      </c>
    </row>
    <row r="113" spans="2:8">
      <c r="B113" s="2" t="s">
        <v>23</v>
      </c>
      <c r="C113" s="19">
        <v>0.27857142857142858</v>
      </c>
      <c r="D113" s="19">
        <v>0.21428571428571427</v>
      </c>
      <c r="E113" s="19">
        <v>0.28571428571428575</v>
      </c>
      <c r="F113" s="24">
        <v>0.14285714285714288</v>
      </c>
      <c r="G113" s="24">
        <v>7.857142857142857E-2</v>
      </c>
      <c r="H113" s="24">
        <v>1</v>
      </c>
    </row>
    <row r="114" spans="2:8">
      <c r="B114" s="2" t="s">
        <v>24</v>
      </c>
      <c r="C114" s="19">
        <v>0.26262626262626265</v>
      </c>
      <c r="D114" s="19">
        <v>0.20202020202020202</v>
      </c>
      <c r="E114" s="19">
        <v>0.35353535353535359</v>
      </c>
      <c r="F114" s="24">
        <v>0.14141414141414141</v>
      </c>
      <c r="G114" s="24">
        <v>4.0404040404040407E-2</v>
      </c>
      <c r="H114" s="24">
        <v>1</v>
      </c>
    </row>
    <row r="115" spans="2:8">
      <c r="B115" s="2" t="s">
        <v>25</v>
      </c>
      <c r="C115" s="19">
        <v>0.29032258064516125</v>
      </c>
      <c r="D115" s="19">
        <v>0.11290322580645162</v>
      </c>
      <c r="E115" s="19">
        <v>0.22580645161290325</v>
      </c>
      <c r="F115" s="24">
        <v>0.24193548387096775</v>
      </c>
      <c r="G115" s="24">
        <v>0.12903225806451613</v>
      </c>
      <c r="H115" s="24">
        <v>1</v>
      </c>
    </row>
    <row r="116" spans="2:8">
      <c r="B116" s="2" t="s">
        <v>26</v>
      </c>
      <c r="C116" s="19">
        <v>0.29896907216494845</v>
      </c>
      <c r="D116" s="19">
        <v>0.15463917525773196</v>
      </c>
      <c r="E116" s="19">
        <v>0.29896907216494845</v>
      </c>
      <c r="F116" s="24">
        <v>0.2061855670103093</v>
      </c>
      <c r="G116" s="24">
        <v>4.1237113402061848E-2</v>
      </c>
      <c r="H116" s="24">
        <v>1</v>
      </c>
    </row>
    <row r="117" spans="2:8">
      <c r="B117" s="2" t="s">
        <v>27</v>
      </c>
      <c r="C117" s="19">
        <v>0.22105263157894736</v>
      </c>
      <c r="D117" s="19">
        <v>0.22105263157894736</v>
      </c>
      <c r="E117" s="19">
        <v>0.32280701754385965</v>
      </c>
      <c r="F117" s="24">
        <v>0.18070175438596489</v>
      </c>
      <c r="G117" s="24">
        <v>5.4385964912280704E-2</v>
      </c>
      <c r="H117" s="24">
        <v>1</v>
      </c>
    </row>
    <row r="118" spans="2:8">
      <c r="B118" s="2" t="s">
        <v>28</v>
      </c>
      <c r="C118" s="19">
        <v>0.26881720430107525</v>
      </c>
      <c r="D118" s="19">
        <v>0.26881720430107525</v>
      </c>
      <c r="E118" s="19">
        <v>0.27956989247311825</v>
      </c>
      <c r="F118" s="24">
        <v>0.12903225806451613</v>
      </c>
      <c r="G118" s="24">
        <v>5.3763440860215048E-2</v>
      </c>
      <c r="H118" s="24">
        <v>1</v>
      </c>
    </row>
    <row r="119" spans="2:8">
      <c r="B119" s="2" t="s">
        <v>39</v>
      </c>
      <c r="C119" s="19">
        <v>0.24282982791586999</v>
      </c>
      <c r="D119" s="19">
        <v>0.20586360739324408</v>
      </c>
      <c r="E119" s="19">
        <v>0.31102613129381773</v>
      </c>
      <c r="F119" s="24">
        <v>0.17718291905672401</v>
      </c>
      <c r="G119" s="24">
        <v>6.3097514340344163E-2</v>
      </c>
      <c r="H119" s="24">
        <v>1</v>
      </c>
    </row>
    <row r="122" spans="2:8">
      <c r="B122" s="2" t="s">
        <v>3</v>
      </c>
      <c r="C122" s="2" t="s">
        <v>174</v>
      </c>
      <c r="D122" s="2" t="s">
        <v>112</v>
      </c>
      <c r="E122" s="2" t="s">
        <v>113</v>
      </c>
      <c r="F122" s="2" t="s">
        <v>175</v>
      </c>
      <c r="G122" s="2" t="s">
        <v>176</v>
      </c>
      <c r="H122" s="2" t="s">
        <v>38</v>
      </c>
    </row>
    <row r="123" spans="2:8">
      <c r="B123" s="2" t="s">
        <v>40</v>
      </c>
      <c r="C123" s="19">
        <v>0.30841121495327101</v>
      </c>
      <c r="D123" s="19">
        <v>0.17757009345794394</v>
      </c>
      <c r="E123" s="19">
        <v>0.25233644859813081</v>
      </c>
      <c r="F123" s="24">
        <v>0.17757009345794394</v>
      </c>
      <c r="G123" s="24">
        <v>8.4112149532710276E-2</v>
      </c>
      <c r="H123" s="24">
        <v>1</v>
      </c>
    </row>
    <row r="124" spans="2:8">
      <c r="B124" s="2" t="s">
        <v>41</v>
      </c>
      <c r="C124" s="19">
        <v>0.2589285714285714</v>
      </c>
      <c r="D124" s="19">
        <v>0.21428571428571427</v>
      </c>
      <c r="E124" s="19">
        <v>0.23214285714285715</v>
      </c>
      <c r="F124" s="24">
        <v>0.22321428571428573</v>
      </c>
      <c r="G124" s="24">
        <v>7.1428571428571438E-2</v>
      </c>
      <c r="H124" s="24">
        <v>1</v>
      </c>
    </row>
    <row r="125" spans="2:8">
      <c r="B125" s="2" t="s">
        <v>42</v>
      </c>
      <c r="C125" s="19">
        <v>0.2303370786516854</v>
      </c>
      <c r="D125" s="19">
        <v>0.1910112359550562</v>
      </c>
      <c r="E125" s="19">
        <v>0.3202247191011236</v>
      </c>
      <c r="F125" s="24">
        <v>0.19475655430711611</v>
      </c>
      <c r="G125" s="24">
        <v>6.3670411985018716E-2</v>
      </c>
      <c r="H125" s="24">
        <v>1</v>
      </c>
    </row>
    <row r="126" spans="2:8">
      <c r="B126" s="2" t="s">
        <v>238</v>
      </c>
      <c r="C126" s="19">
        <v>0.25531914893617019</v>
      </c>
      <c r="D126" s="19">
        <v>0.21808510638297871</v>
      </c>
      <c r="E126" s="19">
        <v>0.2978723404255319</v>
      </c>
      <c r="F126" s="24">
        <v>0.1702127659574468</v>
      </c>
      <c r="G126" s="24">
        <v>5.8510638297872342E-2</v>
      </c>
      <c r="H126" s="24">
        <v>1</v>
      </c>
    </row>
    <row r="127" spans="2:8">
      <c r="B127" s="2" t="s">
        <v>43</v>
      </c>
      <c r="C127" s="19">
        <v>0.23772102161100198</v>
      </c>
      <c r="D127" s="19">
        <v>0.21414538310412573</v>
      </c>
      <c r="E127" s="19">
        <v>0.31827111984282908</v>
      </c>
      <c r="F127" s="24">
        <v>0.17288801571709234</v>
      </c>
      <c r="G127" s="24">
        <v>5.6974459724950882E-2</v>
      </c>
      <c r="H127" s="24">
        <v>1</v>
      </c>
    </row>
    <row r="128" spans="2:8">
      <c r="B128" s="2" t="s">
        <v>44</v>
      </c>
      <c r="C128" s="19">
        <v>0.22689075630252101</v>
      </c>
      <c r="D128" s="19">
        <v>0.23529411764705885</v>
      </c>
      <c r="E128" s="19">
        <v>0.38655462184873945</v>
      </c>
      <c r="F128" s="24">
        <v>8.4033613445378158E-2</v>
      </c>
      <c r="G128" s="24">
        <v>6.7226890756302518E-2</v>
      </c>
      <c r="H128" s="24">
        <v>1</v>
      </c>
    </row>
    <row r="129" spans="2:8">
      <c r="B129" s="2" t="s">
        <v>9</v>
      </c>
      <c r="C129" s="19">
        <v>0.24282982791586999</v>
      </c>
      <c r="D129" s="19">
        <v>0.20586360739324408</v>
      </c>
      <c r="E129" s="19">
        <v>0.31102613129381773</v>
      </c>
      <c r="F129" s="24">
        <v>0.17718291905672401</v>
      </c>
      <c r="G129" s="24">
        <v>6.3097514340344163E-2</v>
      </c>
      <c r="H129" s="24">
        <v>1</v>
      </c>
    </row>
    <row r="131" spans="2:8">
      <c r="B131" s="6"/>
    </row>
    <row r="132" spans="2:8">
      <c r="B132" s="2" t="s">
        <v>3</v>
      </c>
      <c r="C132" s="2" t="s">
        <v>174</v>
      </c>
      <c r="D132" s="2" t="s">
        <v>112</v>
      </c>
      <c r="E132" s="2" t="s">
        <v>113</v>
      </c>
      <c r="F132" s="2" t="s">
        <v>175</v>
      </c>
      <c r="G132" s="2" t="s">
        <v>176</v>
      </c>
      <c r="H132" s="2" t="s">
        <v>38</v>
      </c>
    </row>
    <row r="133" spans="2:8">
      <c r="B133" s="2" t="s">
        <v>45</v>
      </c>
      <c r="C133" s="19">
        <v>0.20967741935483872</v>
      </c>
      <c r="D133" s="19">
        <v>0.22580645161290325</v>
      </c>
      <c r="E133" s="19">
        <v>0.30645161290322581</v>
      </c>
      <c r="F133" s="24">
        <v>0.19354838709677419</v>
      </c>
      <c r="G133" s="24">
        <v>6.4516129032258063E-2</v>
      </c>
      <c r="H133" s="24">
        <v>1</v>
      </c>
    </row>
    <row r="134" spans="2:8">
      <c r="B134" s="2" t="s">
        <v>46</v>
      </c>
      <c r="C134" s="19">
        <v>0.23640167364016737</v>
      </c>
      <c r="D134" s="19">
        <v>0.20606694560669456</v>
      </c>
      <c r="E134" s="19">
        <v>0.31589958158995818</v>
      </c>
      <c r="F134" s="24">
        <v>0.17154811715481169</v>
      </c>
      <c r="G134" s="24">
        <v>7.0083682008368203E-2</v>
      </c>
      <c r="H134" s="24">
        <v>1</v>
      </c>
    </row>
    <row r="135" spans="2:8">
      <c r="B135" s="2" t="s">
        <v>47</v>
      </c>
      <c r="C135" s="19">
        <v>0.26333333333333331</v>
      </c>
      <c r="D135" s="19">
        <v>0.20666666666666667</v>
      </c>
      <c r="E135" s="19">
        <v>0.28333333333333333</v>
      </c>
      <c r="F135" s="24">
        <v>0.2</v>
      </c>
      <c r="G135" s="24">
        <v>4.6666666666666669E-2</v>
      </c>
      <c r="H135" s="24">
        <v>1</v>
      </c>
    </row>
    <row r="136" spans="2:8">
      <c r="B136" s="2" t="s">
        <v>48</v>
      </c>
      <c r="C136" s="19">
        <v>0.25099601593625498</v>
      </c>
      <c r="D136" s="19">
        <v>0.19920318725099601</v>
      </c>
      <c r="E136" s="19">
        <v>0.32669322709163345</v>
      </c>
      <c r="F136" s="24">
        <v>0.16733067729083664</v>
      </c>
      <c r="G136" s="24">
        <v>5.577689243027889E-2</v>
      </c>
      <c r="H136" s="24">
        <v>1</v>
      </c>
    </row>
    <row r="137" spans="2:8">
      <c r="B137" s="2" t="s">
        <v>9</v>
      </c>
      <c r="C137" s="19">
        <v>0.24282982791586999</v>
      </c>
      <c r="D137" s="19">
        <v>0.20586360739324408</v>
      </c>
      <c r="E137" s="19">
        <v>0.31102613129381773</v>
      </c>
      <c r="F137" s="24">
        <v>0.17718291905672401</v>
      </c>
      <c r="G137" s="24">
        <v>6.3097514340344163E-2</v>
      </c>
      <c r="H137" s="24">
        <v>1</v>
      </c>
    </row>
    <row r="140" spans="2:8" ht="18">
      <c r="B140" s="20" t="s">
        <v>180</v>
      </c>
    </row>
    <row r="142" spans="2:8">
      <c r="B142" s="2" t="s">
        <v>3</v>
      </c>
      <c r="C142" s="2" t="s">
        <v>4</v>
      </c>
      <c r="D142" s="2" t="s">
        <v>5</v>
      </c>
      <c r="E142" s="2" t="s">
        <v>6</v>
      </c>
    </row>
    <row r="143" spans="2:8">
      <c r="B143" s="2" t="s">
        <v>174</v>
      </c>
      <c r="C143" s="21">
        <v>376</v>
      </c>
      <c r="D143" s="22">
        <v>18.8</v>
      </c>
      <c r="E143" s="22">
        <v>26.165622825330551</v>
      </c>
    </row>
    <row r="144" spans="2:8">
      <c r="B144" s="2" t="s">
        <v>112</v>
      </c>
      <c r="C144" s="21">
        <v>319</v>
      </c>
      <c r="D144" s="22">
        <v>15.95</v>
      </c>
      <c r="E144" s="22">
        <v>22.199025748086292</v>
      </c>
    </row>
    <row r="145" spans="2:8">
      <c r="B145" s="2" t="s">
        <v>113</v>
      </c>
      <c r="C145" s="21">
        <v>453</v>
      </c>
      <c r="D145" s="22">
        <v>22.65</v>
      </c>
      <c r="E145" s="22">
        <v>31.524008350730689</v>
      </c>
    </row>
    <row r="146" spans="2:8">
      <c r="B146" s="2" t="s">
        <v>175</v>
      </c>
      <c r="C146" s="21">
        <v>211</v>
      </c>
      <c r="D146" s="22">
        <v>10.55</v>
      </c>
      <c r="E146" s="22">
        <v>14.683368128044537</v>
      </c>
    </row>
    <row r="147" spans="2:8">
      <c r="B147" s="2" t="s">
        <v>176</v>
      </c>
      <c r="C147" s="21">
        <v>78</v>
      </c>
      <c r="D147" s="22">
        <v>3.9</v>
      </c>
      <c r="E147" s="22">
        <v>5.4279749478079333</v>
      </c>
    </row>
    <row r="148" spans="2:8">
      <c r="B148" s="2" t="s">
        <v>38</v>
      </c>
      <c r="C148" s="21">
        <v>1437</v>
      </c>
      <c r="D148" s="22">
        <v>71.849999999999994</v>
      </c>
      <c r="E148" s="22">
        <v>100</v>
      </c>
    </row>
    <row r="149" spans="2:8">
      <c r="B149" s="2" t="s">
        <v>37</v>
      </c>
      <c r="C149" s="21">
        <v>563</v>
      </c>
      <c r="D149" s="22">
        <v>28.15</v>
      </c>
      <c r="E149" s="22"/>
    </row>
    <row r="150" spans="2:8">
      <c r="B150" s="2" t="s">
        <v>9</v>
      </c>
      <c r="C150" s="23">
        <f>C149+C148</f>
        <v>2000</v>
      </c>
      <c r="D150" s="23">
        <f>D149+D148</f>
        <v>100</v>
      </c>
      <c r="E150" s="23">
        <f>E149+E148</f>
        <v>100</v>
      </c>
    </row>
    <row r="153" spans="2:8">
      <c r="B153" s="2" t="s">
        <v>3</v>
      </c>
      <c r="C153" s="2" t="s">
        <v>174</v>
      </c>
      <c r="D153" s="2" t="s">
        <v>112</v>
      </c>
      <c r="E153" s="2" t="s">
        <v>113</v>
      </c>
      <c r="F153" s="2" t="s">
        <v>175</v>
      </c>
      <c r="G153" s="2" t="s">
        <v>176</v>
      </c>
      <c r="H153" s="2" t="s">
        <v>38</v>
      </c>
    </row>
    <row r="154" spans="2:8">
      <c r="B154" s="2" t="s">
        <v>7</v>
      </c>
      <c r="C154" s="19">
        <v>0.26768377253814146</v>
      </c>
      <c r="D154" s="19">
        <v>0.20527045769764218</v>
      </c>
      <c r="E154" s="19">
        <v>0.31622746185852985</v>
      </c>
      <c r="F154" s="24">
        <v>0.15256588072122054</v>
      </c>
      <c r="G154" s="24">
        <v>5.8252427184466021E-2</v>
      </c>
      <c r="H154" s="24">
        <v>1</v>
      </c>
    </row>
    <row r="155" spans="2:8">
      <c r="B155" s="2" t="s">
        <v>8</v>
      </c>
      <c r="C155" s="19">
        <v>0.25558659217877094</v>
      </c>
      <c r="D155" s="19">
        <v>0.23882681564245811</v>
      </c>
      <c r="E155" s="19">
        <v>0.31424581005586594</v>
      </c>
      <c r="F155" s="24">
        <v>0.14106145251396648</v>
      </c>
      <c r="G155" s="24">
        <v>5.027932960893855E-2</v>
      </c>
      <c r="H155" s="24">
        <v>1</v>
      </c>
    </row>
    <row r="156" spans="2:8">
      <c r="B156" s="2" t="s">
        <v>39</v>
      </c>
      <c r="C156" s="19">
        <v>0.26165622825330553</v>
      </c>
      <c r="D156" s="19">
        <v>0.22199025748086293</v>
      </c>
      <c r="E156" s="19">
        <v>0.31524008350730687</v>
      </c>
      <c r="F156" s="24">
        <v>0.14683368128044536</v>
      </c>
      <c r="G156" s="24">
        <v>5.4279749478079335E-2</v>
      </c>
      <c r="H156" s="24">
        <v>1</v>
      </c>
    </row>
    <row r="159" spans="2:8">
      <c r="B159" s="2" t="s">
        <v>3</v>
      </c>
      <c r="C159" s="2" t="s">
        <v>174</v>
      </c>
      <c r="D159" s="2" t="s">
        <v>112</v>
      </c>
      <c r="E159" s="2" t="s">
        <v>113</v>
      </c>
      <c r="F159" s="2" t="s">
        <v>175</v>
      </c>
      <c r="G159" s="2" t="s">
        <v>176</v>
      </c>
      <c r="H159" s="2" t="s">
        <v>38</v>
      </c>
    </row>
    <row r="160" spans="2:8">
      <c r="B160" s="2" t="s">
        <v>10</v>
      </c>
      <c r="C160" s="19">
        <v>0.28488372093023256</v>
      </c>
      <c r="D160" s="19">
        <v>0.27325581395348836</v>
      </c>
      <c r="E160" s="19">
        <v>0.28488372093023256</v>
      </c>
      <c r="F160" s="24">
        <v>0.12790697674418605</v>
      </c>
      <c r="G160" s="24">
        <v>2.9069767441860465E-2</v>
      </c>
      <c r="H160" s="24">
        <v>1</v>
      </c>
    </row>
    <row r="161" spans="2:8">
      <c r="B161" s="2" t="s">
        <v>11</v>
      </c>
      <c r="C161" s="19">
        <v>0.27509293680297398</v>
      </c>
      <c r="D161" s="19">
        <v>0.20074349442379183</v>
      </c>
      <c r="E161" s="19">
        <v>0.32713754646840149</v>
      </c>
      <c r="F161" s="24">
        <v>0.13754646840148699</v>
      </c>
      <c r="G161" s="24">
        <v>5.9479553903345722E-2</v>
      </c>
      <c r="H161" s="24">
        <v>1</v>
      </c>
    </row>
    <row r="162" spans="2:8">
      <c r="B162" s="2" t="s">
        <v>12</v>
      </c>
      <c r="C162" s="19">
        <v>0.23300970873786409</v>
      </c>
      <c r="D162" s="19">
        <v>0.2168284789644013</v>
      </c>
      <c r="E162" s="19">
        <v>0.34951456310679613</v>
      </c>
      <c r="F162" s="24">
        <v>0.15857605177993528</v>
      </c>
      <c r="G162" s="24">
        <v>4.2071197411003236E-2</v>
      </c>
      <c r="H162" s="24">
        <v>1</v>
      </c>
    </row>
    <row r="163" spans="2:8">
      <c r="B163" s="2" t="s">
        <v>13</v>
      </c>
      <c r="C163" s="19">
        <v>0.28102189781021897</v>
      </c>
      <c r="D163" s="19">
        <v>0.18978102189781024</v>
      </c>
      <c r="E163" s="19">
        <v>0.29197080291970801</v>
      </c>
      <c r="F163" s="24">
        <v>0.18613138686131386</v>
      </c>
      <c r="G163" s="24">
        <v>5.1094890510948912E-2</v>
      </c>
      <c r="H163" s="24">
        <v>1</v>
      </c>
    </row>
    <row r="164" spans="2:8">
      <c r="B164" s="2" t="s">
        <v>14</v>
      </c>
      <c r="C164" s="19">
        <v>0.25221238938053098</v>
      </c>
      <c r="D164" s="19">
        <v>0.24778761061946902</v>
      </c>
      <c r="E164" s="19">
        <v>0.30530973451327431</v>
      </c>
      <c r="F164" s="24">
        <v>0.11061946902654868</v>
      </c>
      <c r="G164" s="24">
        <v>8.4070796460176997E-2</v>
      </c>
      <c r="H164" s="24">
        <v>1</v>
      </c>
    </row>
    <row r="165" spans="2:8">
      <c r="B165" s="2" t="s">
        <v>15</v>
      </c>
      <c r="C165" s="19">
        <v>0.25133689839572193</v>
      </c>
      <c r="D165" s="19">
        <v>0.22994652406417113</v>
      </c>
      <c r="E165" s="19">
        <v>0.31550802139037432</v>
      </c>
      <c r="F165" s="24">
        <v>0.14438502673796794</v>
      </c>
      <c r="G165" s="24">
        <v>5.8823529411764712E-2</v>
      </c>
      <c r="H165" s="24">
        <v>1</v>
      </c>
    </row>
    <row r="166" spans="2:8">
      <c r="B166" s="2" t="s">
        <v>39</v>
      </c>
      <c r="C166" s="19">
        <v>0.26165622825330553</v>
      </c>
      <c r="D166" s="19">
        <v>0.22199025748086293</v>
      </c>
      <c r="E166" s="19">
        <v>0.31524008350730687</v>
      </c>
      <c r="F166" s="24">
        <v>0.14683368128044536</v>
      </c>
      <c r="G166" s="24">
        <v>5.4279749478079335E-2</v>
      </c>
      <c r="H166" s="24">
        <v>1</v>
      </c>
    </row>
    <row r="169" spans="2:8">
      <c r="B169" s="2" t="s">
        <v>3</v>
      </c>
      <c r="C169" s="2" t="s">
        <v>174</v>
      </c>
      <c r="D169" s="2" t="s">
        <v>112</v>
      </c>
      <c r="E169" s="2" t="s">
        <v>113</v>
      </c>
      <c r="F169" s="2" t="s">
        <v>175</v>
      </c>
      <c r="G169" s="2" t="s">
        <v>176</v>
      </c>
      <c r="H169" s="2" t="s">
        <v>38</v>
      </c>
    </row>
    <row r="170" spans="2:8">
      <c r="B170" s="2" t="s">
        <v>16</v>
      </c>
      <c r="C170" s="19">
        <v>0.28048780487804875</v>
      </c>
      <c r="D170" s="19">
        <v>0.2073170731707317</v>
      </c>
      <c r="E170" s="19">
        <v>0.31707317073170732</v>
      </c>
      <c r="F170" s="24">
        <v>9.7560975609756101E-2</v>
      </c>
      <c r="G170" s="24">
        <v>9.7560975609756101E-2</v>
      </c>
      <c r="H170" s="24">
        <v>1</v>
      </c>
    </row>
    <row r="171" spans="2:8">
      <c r="B171" s="2" t="s">
        <v>17</v>
      </c>
      <c r="C171" s="19">
        <v>0.24324324324324323</v>
      </c>
      <c r="D171" s="19">
        <v>0.1081081081081081</v>
      </c>
      <c r="E171" s="19">
        <v>0.32432432432432434</v>
      </c>
      <c r="F171" s="24">
        <v>0.1891891891891892</v>
      </c>
      <c r="G171" s="24">
        <v>0.13513513513513514</v>
      </c>
      <c r="H171" s="24">
        <v>1</v>
      </c>
    </row>
    <row r="172" spans="2:8">
      <c r="B172" s="2" t="s">
        <v>18</v>
      </c>
      <c r="C172" s="19">
        <v>0.25714285714285717</v>
      </c>
      <c r="D172" s="19">
        <v>0.21904761904761905</v>
      </c>
      <c r="E172" s="19">
        <v>0.27619047619047621</v>
      </c>
      <c r="F172" s="24">
        <v>0.17142857142857143</v>
      </c>
      <c r="G172" s="24">
        <v>7.6190476190476183E-2</v>
      </c>
      <c r="H172" s="24">
        <v>1</v>
      </c>
    </row>
    <row r="173" spans="2:8">
      <c r="B173" s="2" t="s">
        <v>19</v>
      </c>
      <c r="C173" s="19">
        <v>0.21951219512195125</v>
      </c>
      <c r="D173" s="19">
        <v>0.1951219512195122</v>
      </c>
      <c r="E173" s="19">
        <v>0.3902439024390244</v>
      </c>
      <c r="F173" s="24">
        <v>0.14634146341463417</v>
      </c>
      <c r="G173" s="24">
        <v>4.878048780487805E-2</v>
      </c>
      <c r="H173" s="24">
        <v>1</v>
      </c>
    </row>
    <row r="174" spans="2:8">
      <c r="B174" s="2" t="s">
        <v>20</v>
      </c>
      <c r="C174" s="19">
        <v>0.26229508196721313</v>
      </c>
      <c r="D174" s="19">
        <v>0.18032786885245902</v>
      </c>
      <c r="E174" s="19">
        <v>0.31147540983606559</v>
      </c>
      <c r="F174" s="24">
        <v>0.19672131147540983</v>
      </c>
      <c r="G174" s="24">
        <v>4.9180327868852458E-2</v>
      </c>
      <c r="H174" s="24">
        <v>1</v>
      </c>
    </row>
    <row r="175" spans="2:8">
      <c r="B175" s="2" t="s">
        <v>21</v>
      </c>
      <c r="C175" s="19">
        <v>0.18811881188118812</v>
      </c>
      <c r="D175" s="19">
        <v>0.28712871287128716</v>
      </c>
      <c r="E175" s="19">
        <v>0.28712871287128716</v>
      </c>
      <c r="F175" s="24">
        <v>0.17821782178217824</v>
      </c>
      <c r="G175" s="24">
        <v>5.9405940594059403E-2</v>
      </c>
      <c r="H175" s="24">
        <v>1</v>
      </c>
    </row>
    <row r="176" spans="2:8">
      <c r="B176" s="2" t="s">
        <v>22</v>
      </c>
      <c r="C176" s="19">
        <v>0.27906976744186046</v>
      </c>
      <c r="D176" s="19">
        <v>0.16279069767441862</v>
      </c>
      <c r="E176" s="19">
        <v>0.34883720930232553</v>
      </c>
      <c r="F176" s="24">
        <v>0.18604651162790697</v>
      </c>
      <c r="G176" s="24">
        <v>2.3255813953488372E-2</v>
      </c>
      <c r="H176" s="24">
        <v>1</v>
      </c>
    </row>
    <row r="177" spans="2:8">
      <c r="B177" s="2" t="s">
        <v>23</v>
      </c>
      <c r="C177" s="19">
        <v>0.29921259842519687</v>
      </c>
      <c r="D177" s="19">
        <v>0.19685039370078741</v>
      </c>
      <c r="E177" s="19">
        <v>0.32283464566929132</v>
      </c>
      <c r="F177" s="24">
        <v>0.12598425196850394</v>
      </c>
      <c r="G177" s="24">
        <v>5.5118110236220472E-2</v>
      </c>
      <c r="H177" s="24">
        <v>1</v>
      </c>
    </row>
    <row r="178" spans="2:8">
      <c r="B178" s="2" t="s">
        <v>24</v>
      </c>
      <c r="C178" s="19">
        <v>0.26041666666666669</v>
      </c>
      <c r="D178" s="19">
        <v>0.25</v>
      </c>
      <c r="E178" s="19">
        <v>0.30208333333333331</v>
      </c>
      <c r="F178" s="24">
        <v>0.1875</v>
      </c>
      <c r="G178" s="24"/>
      <c r="H178" s="24">
        <v>1</v>
      </c>
    </row>
    <row r="179" spans="2:8">
      <c r="B179" s="2" t="s">
        <v>25</v>
      </c>
      <c r="C179" s="19">
        <v>0.27272727272727271</v>
      </c>
      <c r="D179" s="19">
        <v>0.21818181818181817</v>
      </c>
      <c r="E179" s="19">
        <v>0.29090909090909089</v>
      </c>
      <c r="F179" s="24">
        <v>0.12727272727272726</v>
      </c>
      <c r="G179" s="24">
        <v>9.0909090909090912E-2</v>
      </c>
      <c r="H179" s="24">
        <v>1</v>
      </c>
    </row>
    <row r="180" spans="2:8">
      <c r="B180" s="2" t="s">
        <v>26</v>
      </c>
      <c r="C180" s="19">
        <v>0.22619047619047619</v>
      </c>
      <c r="D180" s="19">
        <v>0.28571428571428575</v>
      </c>
      <c r="E180" s="19">
        <v>0.28571428571428575</v>
      </c>
      <c r="F180" s="24">
        <v>0.14285714285714288</v>
      </c>
      <c r="G180" s="24">
        <v>5.9523809523809527E-2</v>
      </c>
      <c r="H180" s="24">
        <v>1</v>
      </c>
    </row>
    <row r="181" spans="2:8">
      <c r="B181" s="2" t="s">
        <v>27</v>
      </c>
      <c r="C181" s="19">
        <v>0.25763358778625955</v>
      </c>
      <c r="D181" s="19">
        <v>0.21946564885496184</v>
      </c>
      <c r="E181" s="19">
        <v>0.34351145038167941</v>
      </c>
      <c r="F181" s="24">
        <v>0.13358778625954199</v>
      </c>
      <c r="G181" s="24">
        <v>4.5801526717557245E-2</v>
      </c>
      <c r="H181" s="24">
        <v>1</v>
      </c>
    </row>
    <row r="182" spans="2:8">
      <c r="B182" s="2" t="s">
        <v>28</v>
      </c>
      <c r="C182" s="19">
        <v>0.35802469135802467</v>
      </c>
      <c r="D182" s="19">
        <v>0.24691358024691357</v>
      </c>
      <c r="E182" s="19">
        <v>0.20987654320987656</v>
      </c>
      <c r="F182" s="24">
        <v>0.13580246913580246</v>
      </c>
      <c r="G182" s="24">
        <v>4.9382716049382713E-2</v>
      </c>
      <c r="H182" s="24">
        <v>1</v>
      </c>
    </row>
    <row r="183" spans="2:8">
      <c r="B183" s="2" t="s">
        <v>39</v>
      </c>
      <c r="C183" s="19">
        <v>0.26165622825330553</v>
      </c>
      <c r="D183" s="19">
        <v>0.22199025748086293</v>
      </c>
      <c r="E183" s="19">
        <v>0.31524008350730687</v>
      </c>
      <c r="F183" s="24">
        <v>0.14683368128044536</v>
      </c>
      <c r="G183" s="24">
        <v>5.4279749478079335E-2</v>
      </c>
      <c r="H183" s="24">
        <v>1</v>
      </c>
    </row>
    <row r="186" spans="2:8">
      <c r="B186" s="2" t="s">
        <v>3</v>
      </c>
      <c r="C186" s="2" t="s">
        <v>174</v>
      </c>
      <c r="D186" s="2" t="s">
        <v>112</v>
      </c>
      <c r="E186" s="2" t="s">
        <v>113</v>
      </c>
      <c r="F186" s="2" t="s">
        <v>175</v>
      </c>
      <c r="G186" s="2" t="s">
        <v>176</v>
      </c>
      <c r="H186" s="2" t="s">
        <v>38</v>
      </c>
    </row>
    <row r="187" spans="2:8">
      <c r="B187" s="2" t="s">
        <v>40</v>
      </c>
      <c r="C187" s="19">
        <v>0.28125</v>
      </c>
      <c r="D187" s="19">
        <v>0.26041666666666669</v>
      </c>
      <c r="E187" s="19">
        <v>0.26041666666666669</v>
      </c>
      <c r="F187" s="24">
        <v>0.11458333333333334</v>
      </c>
      <c r="G187" s="24">
        <v>8.3333333333333343E-2</v>
      </c>
      <c r="H187" s="24">
        <v>1</v>
      </c>
    </row>
    <row r="188" spans="2:8">
      <c r="B188" s="2" t="s">
        <v>41</v>
      </c>
      <c r="C188" s="19">
        <v>0.25773195876288663</v>
      </c>
      <c r="D188" s="19">
        <v>0.26804123711340205</v>
      </c>
      <c r="E188" s="19">
        <v>0.25773195876288663</v>
      </c>
      <c r="F188" s="24">
        <v>0.1752577319587629</v>
      </c>
      <c r="G188" s="24">
        <v>4.1237113402061848E-2</v>
      </c>
      <c r="H188" s="24">
        <v>1</v>
      </c>
    </row>
    <row r="189" spans="2:8">
      <c r="B189" s="2" t="s">
        <v>42</v>
      </c>
      <c r="C189" s="19">
        <v>0.2556237218813906</v>
      </c>
      <c r="D189" s="19">
        <v>0.20654396728016358</v>
      </c>
      <c r="E189" s="19">
        <v>0.32515337423312884</v>
      </c>
      <c r="F189" s="24">
        <v>0.15337423312883436</v>
      </c>
      <c r="G189" s="24">
        <v>5.9304703476482618E-2</v>
      </c>
      <c r="H189" s="24">
        <v>1</v>
      </c>
    </row>
    <row r="190" spans="2:8">
      <c r="B190" s="2" t="s">
        <v>238</v>
      </c>
      <c r="C190" s="19">
        <v>0.28333333333333333</v>
      </c>
      <c r="D190" s="19">
        <v>0.18333333333333332</v>
      </c>
      <c r="E190" s="19">
        <v>0.31111111111111112</v>
      </c>
      <c r="F190" s="24">
        <v>0.18333333333333332</v>
      </c>
      <c r="G190" s="24">
        <v>3.888888888888889E-2</v>
      </c>
      <c r="H190" s="24">
        <v>1</v>
      </c>
    </row>
    <row r="191" spans="2:8">
      <c r="B191" s="2" t="s">
        <v>43</v>
      </c>
      <c r="C191" s="19">
        <v>0.25751072961373395</v>
      </c>
      <c r="D191" s="19">
        <v>0.22532188841201717</v>
      </c>
      <c r="E191" s="19">
        <v>0.32832618025751076</v>
      </c>
      <c r="F191" s="24">
        <v>0.13519313304721028</v>
      </c>
      <c r="G191" s="24">
        <v>5.3648068669527892E-2</v>
      </c>
      <c r="H191" s="24">
        <v>1</v>
      </c>
    </row>
    <row r="192" spans="2:8">
      <c r="B192" s="2" t="s">
        <v>44</v>
      </c>
      <c r="C192" s="19">
        <v>0.25688073394495414</v>
      </c>
      <c r="D192" s="19">
        <v>0.26605504587155965</v>
      </c>
      <c r="E192" s="19">
        <v>0.32110091743119262</v>
      </c>
      <c r="F192" s="24">
        <v>0.11009174311926605</v>
      </c>
      <c r="G192" s="24">
        <v>4.5871559633027525E-2</v>
      </c>
      <c r="H192" s="24">
        <v>1</v>
      </c>
    </row>
    <row r="193" spans="2:8">
      <c r="B193" s="2" t="s">
        <v>9</v>
      </c>
      <c r="C193" s="19">
        <v>0.26165622825330553</v>
      </c>
      <c r="D193" s="19">
        <v>0.22199025748086293</v>
      </c>
      <c r="E193" s="19">
        <v>0.31524008350730687</v>
      </c>
      <c r="F193" s="24">
        <v>0.14683368128044536</v>
      </c>
      <c r="G193" s="24">
        <v>5.4279749478079335E-2</v>
      </c>
      <c r="H193" s="24">
        <v>1</v>
      </c>
    </row>
    <row r="195" spans="2:8">
      <c r="B195" s="6"/>
    </row>
    <row r="196" spans="2:8">
      <c r="B196" s="2" t="s">
        <v>3</v>
      </c>
      <c r="C196" s="2" t="s">
        <v>174</v>
      </c>
      <c r="D196" s="2" t="s">
        <v>112</v>
      </c>
      <c r="E196" s="2" t="s">
        <v>113</v>
      </c>
      <c r="F196" s="2" t="s">
        <v>175</v>
      </c>
      <c r="G196" s="2" t="s">
        <v>176</v>
      </c>
      <c r="H196" s="2" t="s">
        <v>38</v>
      </c>
    </row>
    <row r="197" spans="2:8">
      <c r="B197" s="2" t="s">
        <v>45</v>
      </c>
      <c r="C197" s="19">
        <v>0.31034482758620691</v>
      </c>
      <c r="D197" s="19">
        <v>0.27586206896551724</v>
      </c>
      <c r="E197" s="19">
        <v>0.25862068965517243</v>
      </c>
      <c r="F197" s="24">
        <v>0.12068965517241378</v>
      </c>
      <c r="G197" s="24">
        <v>3.4482758620689655E-2</v>
      </c>
      <c r="H197" s="24">
        <v>1</v>
      </c>
    </row>
    <row r="198" spans="2:8">
      <c r="B198" s="2" t="s">
        <v>46</v>
      </c>
      <c r="C198" s="19">
        <v>0.25946547884187082</v>
      </c>
      <c r="D198" s="19">
        <v>0.22383073496659242</v>
      </c>
      <c r="E198" s="19">
        <v>0.31625835189309576</v>
      </c>
      <c r="F198" s="24">
        <v>0.14142538975501112</v>
      </c>
      <c r="G198" s="24">
        <v>5.9020044543429843E-2</v>
      </c>
      <c r="H198" s="24">
        <v>1</v>
      </c>
    </row>
    <row r="199" spans="2:8">
      <c r="B199" s="2" t="s">
        <v>47</v>
      </c>
      <c r="C199" s="19">
        <v>0.24505928853754941</v>
      </c>
      <c r="D199" s="19">
        <v>0.22134387351778656</v>
      </c>
      <c r="E199" s="19">
        <v>0.33992094861660077</v>
      </c>
      <c r="F199" s="24">
        <v>0.13833992094861661</v>
      </c>
      <c r="G199" s="24">
        <v>5.533596837944664E-2</v>
      </c>
      <c r="H199" s="24">
        <v>1</v>
      </c>
    </row>
    <row r="200" spans="2:8">
      <c r="B200" s="2" t="s">
        <v>48</v>
      </c>
      <c r="C200" s="19">
        <v>0.27631578947368424</v>
      </c>
      <c r="D200" s="19">
        <v>0.2017543859649123</v>
      </c>
      <c r="E200" s="19">
        <v>0.2982456140350877</v>
      </c>
      <c r="F200" s="24">
        <v>0.18421052631578949</v>
      </c>
      <c r="G200" s="24">
        <v>3.9473684210526314E-2</v>
      </c>
      <c r="H200" s="24">
        <v>1</v>
      </c>
    </row>
    <row r="201" spans="2:8">
      <c r="B201" s="2" t="s">
        <v>9</v>
      </c>
      <c r="C201" s="19">
        <v>0.26165622825330553</v>
      </c>
      <c r="D201" s="19">
        <v>0.22199025748086293</v>
      </c>
      <c r="E201" s="19">
        <v>0.31524008350730687</v>
      </c>
      <c r="F201" s="24">
        <v>0.14683368128044536</v>
      </c>
      <c r="G201" s="24">
        <v>5.4279749478079335E-2</v>
      </c>
      <c r="H201" s="24">
        <v>1</v>
      </c>
    </row>
    <row r="204" spans="2:8" ht="18">
      <c r="B204" s="20" t="s">
        <v>181</v>
      </c>
    </row>
    <row r="206" spans="2:8">
      <c r="B206" s="2" t="s">
        <v>3</v>
      </c>
      <c r="C206" s="2" t="s">
        <v>4</v>
      </c>
      <c r="D206" s="2" t="s">
        <v>5</v>
      </c>
      <c r="E206" s="2" t="s">
        <v>6</v>
      </c>
    </row>
    <row r="207" spans="2:8">
      <c r="B207" s="2" t="s">
        <v>174</v>
      </c>
      <c r="C207" s="21">
        <v>312</v>
      </c>
      <c r="D207" s="22">
        <v>15.6</v>
      </c>
      <c r="E207" s="22">
        <v>22.002820874471087</v>
      </c>
    </row>
    <row r="208" spans="2:8">
      <c r="B208" s="2" t="s">
        <v>112</v>
      </c>
      <c r="C208" s="21">
        <v>283</v>
      </c>
      <c r="D208" s="22">
        <v>14.15</v>
      </c>
      <c r="E208" s="22">
        <v>19.957686882933711</v>
      </c>
    </row>
    <row r="209" spans="2:8">
      <c r="B209" s="2" t="s">
        <v>113</v>
      </c>
      <c r="C209" s="21">
        <v>429</v>
      </c>
      <c r="D209" s="22">
        <v>21.45</v>
      </c>
      <c r="E209" s="22">
        <v>30.253878702397742</v>
      </c>
    </row>
    <row r="210" spans="2:8">
      <c r="B210" s="2" t="s">
        <v>175</v>
      </c>
      <c r="C210" s="21">
        <v>298</v>
      </c>
      <c r="D210" s="22">
        <v>14.9</v>
      </c>
      <c r="E210" s="22">
        <v>21.015514809590972</v>
      </c>
    </row>
    <row r="211" spans="2:8">
      <c r="B211" s="2" t="s">
        <v>176</v>
      </c>
      <c r="C211" s="21">
        <v>96</v>
      </c>
      <c r="D211" s="22">
        <v>4.8</v>
      </c>
      <c r="E211" s="22">
        <v>6.7700987306064881</v>
      </c>
    </row>
    <row r="212" spans="2:8">
      <c r="B212" s="2" t="s">
        <v>38</v>
      </c>
      <c r="C212" s="21">
        <v>1418</v>
      </c>
      <c r="D212" s="22">
        <v>70.900000000000006</v>
      </c>
      <c r="E212" s="22">
        <v>100</v>
      </c>
    </row>
    <row r="213" spans="2:8">
      <c r="B213" s="2" t="s">
        <v>37</v>
      </c>
      <c r="C213" s="21">
        <v>582</v>
      </c>
      <c r="D213" s="22">
        <v>29.1</v>
      </c>
      <c r="E213" s="22"/>
    </row>
    <row r="214" spans="2:8">
      <c r="B214" s="2" t="s">
        <v>9</v>
      </c>
      <c r="C214" s="23">
        <f>C213+C212</f>
        <v>2000</v>
      </c>
      <c r="D214" s="23">
        <f>D213+D212</f>
        <v>100</v>
      </c>
      <c r="E214" s="23">
        <f>E213+E212</f>
        <v>100</v>
      </c>
    </row>
    <row r="217" spans="2:8">
      <c r="B217" s="2" t="s">
        <v>3</v>
      </c>
      <c r="C217" s="2" t="s">
        <v>174</v>
      </c>
      <c r="D217" s="2" t="s">
        <v>112</v>
      </c>
      <c r="E217" s="2" t="s">
        <v>113</v>
      </c>
      <c r="F217" s="2" t="s">
        <v>175</v>
      </c>
      <c r="G217" s="2" t="s">
        <v>176</v>
      </c>
      <c r="H217" s="2" t="s">
        <v>38</v>
      </c>
    </row>
    <row r="218" spans="2:8">
      <c r="B218" s="2" t="s">
        <v>7</v>
      </c>
      <c r="C218" s="19">
        <v>0.24965893587994542</v>
      </c>
      <c r="D218" s="19">
        <v>0.18144611186903137</v>
      </c>
      <c r="E218" s="19">
        <v>0.29604365620736695</v>
      </c>
      <c r="F218" s="24">
        <v>0.20463847203274216</v>
      </c>
      <c r="G218" s="24">
        <v>6.8212824010914053E-2</v>
      </c>
      <c r="H218" s="24">
        <v>1</v>
      </c>
    </row>
    <row r="219" spans="2:8">
      <c r="B219" s="2" t="s">
        <v>8</v>
      </c>
      <c r="C219" s="19">
        <v>0.18832116788321168</v>
      </c>
      <c r="D219" s="19">
        <v>0.218978102189781</v>
      </c>
      <c r="E219" s="19">
        <v>0.3094890510948905</v>
      </c>
      <c r="F219" s="24">
        <v>0.21605839416058395</v>
      </c>
      <c r="G219" s="24">
        <v>6.7153284671532851E-2</v>
      </c>
      <c r="H219" s="24">
        <v>1</v>
      </c>
    </row>
    <row r="220" spans="2:8">
      <c r="B220" s="2" t="s">
        <v>39</v>
      </c>
      <c r="C220" s="19">
        <v>0.22002820874471088</v>
      </c>
      <c r="D220" s="19">
        <v>0.19957686882933712</v>
      </c>
      <c r="E220" s="19">
        <v>0.30253878702397741</v>
      </c>
      <c r="F220" s="24">
        <v>0.21015514809590971</v>
      </c>
      <c r="G220" s="24">
        <v>6.7700987306064886E-2</v>
      </c>
      <c r="H220" s="24">
        <v>1</v>
      </c>
    </row>
    <row r="223" spans="2:8">
      <c r="B223" s="2" t="s">
        <v>3</v>
      </c>
      <c r="C223" s="2" t="s">
        <v>174</v>
      </c>
      <c r="D223" s="2" t="s">
        <v>112</v>
      </c>
      <c r="E223" s="2" t="s">
        <v>113</v>
      </c>
      <c r="F223" s="2" t="s">
        <v>175</v>
      </c>
      <c r="G223" s="2" t="s">
        <v>176</v>
      </c>
      <c r="H223" s="2" t="s">
        <v>38</v>
      </c>
    </row>
    <row r="224" spans="2:8">
      <c r="B224" s="2" t="s">
        <v>10</v>
      </c>
      <c r="C224" s="19">
        <v>0.21264367816091956</v>
      </c>
      <c r="D224" s="19">
        <v>0.18390804597701149</v>
      </c>
      <c r="E224" s="19">
        <v>0.34482758620689657</v>
      </c>
      <c r="F224" s="24">
        <v>0.21839080459770116</v>
      </c>
      <c r="G224" s="24">
        <v>4.0229885057471264E-2</v>
      </c>
      <c r="H224" s="24">
        <v>1</v>
      </c>
    </row>
    <row r="225" spans="2:8">
      <c r="B225" s="2" t="s">
        <v>11</v>
      </c>
      <c r="C225" s="19">
        <v>0.24626865671641793</v>
      </c>
      <c r="D225" s="19">
        <v>0.19776119402985073</v>
      </c>
      <c r="E225" s="19">
        <v>0.28358208955223879</v>
      </c>
      <c r="F225" s="24">
        <v>0.20149253731343283</v>
      </c>
      <c r="G225" s="24">
        <v>7.0895522388059698E-2</v>
      </c>
      <c r="H225" s="24">
        <v>1</v>
      </c>
    </row>
    <row r="226" spans="2:8">
      <c r="B226" s="2" t="s">
        <v>12</v>
      </c>
      <c r="C226" s="19">
        <v>0.20529801324503311</v>
      </c>
      <c r="D226" s="19">
        <v>0.2185430463576159</v>
      </c>
      <c r="E226" s="19">
        <v>0.31788079470198677</v>
      </c>
      <c r="F226" s="24">
        <v>0.19536423841059603</v>
      </c>
      <c r="G226" s="24">
        <v>6.2913907284768214E-2</v>
      </c>
      <c r="H226" s="24">
        <v>1</v>
      </c>
    </row>
    <row r="227" spans="2:8">
      <c r="B227" s="2" t="s">
        <v>13</v>
      </c>
      <c r="C227" s="19">
        <v>0.23134328358208955</v>
      </c>
      <c r="D227" s="19">
        <v>0.20895522388059704</v>
      </c>
      <c r="E227" s="19">
        <v>0.27238805970149255</v>
      </c>
      <c r="F227" s="24">
        <v>0.20522388059701491</v>
      </c>
      <c r="G227" s="24">
        <v>8.2089552238805971E-2</v>
      </c>
      <c r="H227" s="24">
        <v>1</v>
      </c>
    </row>
    <row r="228" spans="2:8">
      <c r="B228" s="2" t="s">
        <v>14</v>
      </c>
      <c r="C228" s="19">
        <v>0.19827586206896552</v>
      </c>
      <c r="D228" s="19">
        <v>0.18103448275862066</v>
      </c>
      <c r="E228" s="19">
        <v>0.29310344827586204</v>
      </c>
      <c r="F228" s="24">
        <v>0.25431034482758619</v>
      </c>
      <c r="G228" s="24">
        <v>7.3275862068965511E-2</v>
      </c>
      <c r="H228" s="24">
        <v>1</v>
      </c>
    </row>
    <row r="229" spans="2:8">
      <c r="B229" s="2" t="s">
        <v>15</v>
      </c>
      <c r="C229" s="19">
        <v>0.22413793103448276</v>
      </c>
      <c r="D229" s="19">
        <v>0.1954022988505747</v>
      </c>
      <c r="E229" s="19">
        <v>0.32183908045977011</v>
      </c>
      <c r="F229" s="24">
        <v>0.18965517241379309</v>
      </c>
      <c r="G229" s="24">
        <v>6.8965517241379309E-2</v>
      </c>
      <c r="H229" s="24">
        <v>1</v>
      </c>
    </row>
    <row r="230" spans="2:8">
      <c r="B230" s="2" t="s">
        <v>39</v>
      </c>
      <c r="C230" s="19">
        <v>0.22002820874471088</v>
      </c>
      <c r="D230" s="19">
        <v>0.19957686882933712</v>
      </c>
      <c r="E230" s="19">
        <v>0.30253878702397741</v>
      </c>
      <c r="F230" s="24">
        <v>0.21015514809590971</v>
      </c>
      <c r="G230" s="24">
        <v>6.7700987306064886E-2</v>
      </c>
      <c r="H230" s="24">
        <v>1</v>
      </c>
    </row>
    <row r="233" spans="2:8">
      <c r="B233" s="2" t="s">
        <v>3</v>
      </c>
      <c r="C233" s="2" t="s">
        <v>174</v>
      </c>
      <c r="D233" s="2" t="s">
        <v>112</v>
      </c>
      <c r="E233" s="2" t="s">
        <v>113</v>
      </c>
      <c r="F233" s="2" t="s">
        <v>175</v>
      </c>
      <c r="G233" s="2" t="s">
        <v>176</v>
      </c>
      <c r="H233" s="2" t="s">
        <v>38</v>
      </c>
    </row>
    <row r="234" spans="2:8">
      <c r="B234" s="2" t="s">
        <v>16</v>
      </c>
      <c r="C234" s="19">
        <v>0.19318181818181818</v>
      </c>
      <c r="D234" s="19">
        <v>0.26136363636363635</v>
      </c>
      <c r="E234" s="19">
        <v>0.26136363636363635</v>
      </c>
      <c r="F234" s="24">
        <v>0.20454545454545453</v>
      </c>
      <c r="G234" s="24">
        <v>7.9545454545454544E-2</v>
      </c>
      <c r="H234" s="24">
        <v>1</v>
      </c>
    </row>
    <row r="235" spans="2:8">
      <c r="B235" s="2" t="s">
        <v>17</v>
      </c>
      <c r="C235" s="19">
        <v>0.22857142857142856</v>
      </c>
      <c r="D235" s="19">
        <v>0.22857142857142856</v>
      </c>
      <c r="E235" s="19">
        <v>0.28571428571428575</v>
      </c>
      <c r="F235" s="24">
        <v>0.2</v>
      </c>
      <c r="G235" s="24">
        <v>5.7142857142857141E-2</v>
      </c>
      <c r="H235" s="24">
        <v>1</v>
      </c>
    </row>
    <row r="236" spans="2:8">
      <c r="B236" s="2" t="s">
        <v>18</v>
      </c>
      <c r="C236" s="19">
        <v>0.25</v>
      </c>
      <c r="D236" s="19">
        <v>0.125</v>
      </c>
      <c r="E236" s="19">
        <v>0.36458333333333337</v>
      </c>
      <c r="F236" s="24">
        <v>0.16666666666666669</v>
      </c>
      <c r="G236" s="24">
        <v>9.375E-2</v>
      </c>
      <c r="H236" s="24">
        <v>1</v>
      </c>
    </row>
    <row r="237" spans="2:8">
      <c r="B237" s="2" t="s">
        <v>19</v>
      </c>
      <c r="C237" s="19">
        <v>0.21428571428571427</v>
      </c>
      <c r="D237" s="19">
        <v>0.16666666666666669</v>
      </c>
      <c r="E237" s="19">
        <v>0.38095238095238093</v>
      </c>
      <c r="F237" s="24">
        <v>0.16666666666666669</v>
      </c>
      <c r="G237" s="24">
        <v>7.1428571428571438E-2</v>
      </c>
      <c r="H237" s="24">
        <v>1</v>
      </c>
    </row>
    <row r="238" spans="2:8">
      <c r="B238" s="2" t="s">
        <v>20</v>
      </c>
      <c r="C238" s="19">
        <v>0.1864406779661017</v>
      </c>
      <c r="D238" s="19">
        <v>0.28813559322033899</v>
      </c>
      <c r="E238" s="19">
        <v>0.25423728813559321</v>
      </c>
      <c r="F238" s="24">
        <v>0.20338983050847456</v>
      </c>
      <c r="G238" s="24">
        <v>6.7796610169491525E-2</v>
      </c>
      <c r="H238" s="24">
        <v>1</v>
      </c>
    </row>
    <row r="239" spans="2:8">
      <c r="B239" s="2" t="s">
        <v>21</v>
      </c>
      <c r="C239" s="19">
        <v>0.20588235294117649</v>
      </c>
      <c r="D239" s="19">
        <v>0.19607843137254904</v>
      </c>
      <c r="E239" s="19">
        <v>0.30392156862745096</v>
      </c>
      <c r="F239" s="24">
        <v>0.22549019607843138</v>
      </c>
      <c r="G239" s="24">
        <v>6.8627450980392149E-2</v>
      </c>
      <c r="H239" s="24">
        <v>1</v>
      </c>
    </row>
    <row r="240" spans="2:8">
      <c r="B240" s="2" t="s">
        <v>22</v>
      </c>
      <c r="C240" s="19">
        <v>0.30769230769230771</v>
      </c>
      <c r="D240" s="19">
        <v>0.12820512820512822</v>
      </c>
      <c r="E240" s="19">
        <v>0.25641025641025644</v>
      </c>
      <c r="F240" s="24">
        <v>0.25641025641025644</v>
      </c>
      <c r="G240" s="24">
        <v>5.1282051282051287E-2</v>
      </c>
      <c r="H240" s="24">
        <v>1</v>
      </c>
    </row>
    <row r="241" spans="2:8">
      <c r="B241" s="2" t="s">
        <v>23</v>
      </c>
      <c r="C241" s="19">
        <v>0.24242424242424243</v>
      </c>
      <c r="D241" s="19">
        <v>0.16666666666666669</v>
      </c>
      <c r="E241" s="19">
        <v>0.2878787878787879</v>
      </c>
      <c r="F241" s="24">
        <v>0.23484848484848483</v>
      </c>
      <c r="G241" s="24">
        <v>6.8181818181818177E-2</v>
      </c>
      <c r="H241" s="24">
        <v>1</v>
      </c>
    </row>
    <row r="242" spans="2:8">
      <c r="B242" s="2" t="s">
        <v>24</v>
      </c>
      <c r="C242" s="19">
        <v>0.25</v>
      </c>
      <c r="D242" s="19">
        <v>0.19565217391304349</v>
      </c>
      <c r="E242" s="19">
        <v>0.2608695652173913</v>
      </c>
      <c r="F242" s="24">
        <v>0.19565217391304349</v>
      </c>
      <c r="G242" s="24">
        <v>9.7826086956521743E-2</v>
      </c>
      <c r="H242" s="24">
        <v>1</v>
      </c>
    </row>
    <row r="243" spans="2:8">
      <c r="B243" s="2" t="s">
        <v>25</v>
      </c>
      <c r="C243" s="19">
        <v>0.23529411764705885</v>
      </c>
      <c r="D243" s="19">
        <v>0.15686274509803921</v>
      </c>
      <c r="E243" s="19">
        <v>0.35294117647058826</v>
      </c>
      <c r="F243" s="24">
        <v>0.19607843137254904</v>
      </c>
      <c r="G243" s="24">
        <v>5.8823529411764712E-2</v>
      </c>
      <c r="H243" s="24">
        <v>1</v>
      </c>
    </row>
    <row r="244" spans="2:8">
      <c r="B244" s="2" t="s">
        <v>26</v>
      </c>
      <c r="C244" s="19">
        <v>0.21839080459770116</v>
      </c>
      <c r="D244" s="19">
        <v>0.21839080459770116</v>
      </c>
      <c r="E244" s="19">
        <v>0.25287356321839083</v>
      </c>
      <c r="F244" s="24">
        <v>0.25287356321839083</v>
      </c>
      <c r="G244" s="24">
        <v>5.7471264367816091E-2</v>
      </c>
      <c r="H244" s="24">
        <v>1</v>
      </c>
    </row>
    <row r="245" spans="2:8">
      <c r="B245" s="2" t="s">
        <v>27</v>
      </c>
      <c r="C245" s="19">
        <v>0.19483101391650098</v>
      </c>
      <c r="D245" s="19">
        <v>0.22067594433399601</v>
      </c>
      <c r="E245" s="19">
        <v>0.31013916500994038</v>
      </c>
      <c r="F245" s="24">
        <v>0.2147117296222664</v>
      </c>
      <c r="G245" s="24">
        <v>5.9642147117296221E-2</v>
      </c>
      <c r="H245" s="24">
        <v>1</v>
      </c>
    </row>
    <row r="246" spans="2:8">
      <c r="B246" s="2" t="s">
        <v>28</v>
      </c>
      <c r="C246" s="19">
        <v>0.28260869565217389</v>
      </c>
      <c r="D246" s="19">
        <v>0.14130434782608695</v>
      </c>
      <c r="E246" s="19">
        <v>0.33695652173913049</v>
      </c>
      <c r="F246" s="24">
        <v>0.17391304347826086</v>
      </c>
      <c r="G246" s="24">
        <v>6.5217391304347824E-2</v>
      </c>
      <c r="H246" s="24">
        <v>1</v>
      </c>
    </row>
    <row r="247" spans="2:8">
      <c r="B247" s="2" t="s">
        <v>39</v>
      </c>
      <c r="C247" s="19">
        <v>0.22002820874471088</v>
      </c>
      <c r="D247" s="19">
        <v>0.19957686882933712</v>
      </c>
      <c r="E247" s="19">
        <v>0.30253878702397741</v>
      </c>
      <c r="F247" s="24">
        <v>0.21015514809590971</v>
      </c>
      <c r="G247" s="24">
        <v>6.7700987306064886E-2</v>
      </c>
      <c r="H247" s="24">
        <v>1</v>
      </c>
    </row>
    <row r="250" spans="2:8">
      <c r="B250" s="2" t="s">
        <v>3</v>
      </c>
      <c r="C250" s="2" t="s">
        <v>174</v>
      </c>
      <c r="D250" s="2" t="s">
        <v>112</v>
      </c>
      <c r="E250" s="2" t="s">
        <v>113</v>
      </c>
      <c r="F250" s="2" t="s">
        <v>175</v>
      </c>
      <c r="G250" s="2" t="s">
        <v>176</v>
      </c>
      <c r="H250" s="2" t="s">
        <v>38</v>
      </c>
    </row>
    <row r="251" spans="2:8">
      <c r="B251" s="2" t="s">
        <v>40</v>
      </c>
      <c r="C251" s="19">
        <v>0.26136363636363635</v>
      </c>
      <c r="D251" s="19">
        <v>0.125</v>
      </c>
      <c r="E251" s="19">
        <v>0.30681818181818182</v>
      </c>
      <c r="F251" s="24">
        <v>0.22727272727272727</v>
      </c>
      <c r="G251" s="24">
        <v>7.9545454545454544E-2</v>
      </c>
      <c r="H251" s="24">
        <v>1</v>
      </c>
    </row>
    <row r="252" spans="2:8">
      <c r="B252" s="2" t="s">
        <v>41</v>
      </c>
      <c r="C252" s="19">
        <v>0.25510204081632654</v>
      </c>
      <c r="D252" s="19">
        <v>0.20408163265306123</v>
      </c>
      <c r="E252" s="19">
        <v>0.23469387755102042</v>
      </c>
      <c r="F252" s="24">
        <v>0.25510204081632654</v>
      </c>
      <c r="G252" s="24">
        <v>5.1020408163265307E-2</v>
      </c>
      <c r="H252" s="24">
        <v>1</v>
      </c>
    </row>
    <row r="253" spans="2:8">
      <c r="B253" s="2" t="s">
        <v>42</v>
      </c>
      <c r="C253" s="19">
        <v>0.22362869198312235</v>
      </c>
      <c r="D253" s="19">
        <v>0.17932489451476794</v>
      </c>
      <c r="E253" s="19">
        <v>0.30590717299578057</v>
      </c>
      <c r="F253" s="24">
        <v>0.22151898734177217</v>
      </c>
      <c r="G253" s="24">
        <v>6.9620253164556958E-2</v>
      </c>
      <c r="H253" s="24">
        <v>1</v>
      </c>
    </row>
    <row r="254" spans="2:8">
      <c r="B254" s="2" t="s">
        <v>238</v>
      </c>
      <c r="C254" s="19">
        <v>0.2032967032967033</v>
      </c>
      <c r="D254" s="19">
        <v>0.19230769230769229</v>
      </c>
      <c r="E254" s="19">
        <v>0.31868131868131866</v>
      </c>
      <c r="F254" s="24">
        <v>0.21978021978021978</v>
      </c>
      <c r="G254" s="24">
        <v>6.5934065934065936E-2</v>
      </c>
      <c r="H254" s="24">
        <v>1</v>
      </c>
    </row>
    <row r="255" spans="2:8">
      <c r="B255" s="2" t="s">
        <v>43</v>
      </c>
      <c r="C255" s="19">
        <v>0.21179039301310046</v>
      </c>
      <c r="D255" s="19">
        <v>0.21179039301310046</v>
      </c>
      <c r="E255" s="19">
        <v>0.3056768558951965</v>
      </c>
      <c r="F255" s="24">
        <v>0.19650655021834063</v>
      </c>
      <c r="G255" s="24">
        <v>7.4235807860262015E-2</v>
      </c>
      <c r="H255" s="24">
        <v>1</v>
      </c>
    </row>
    <row r="256" spans="2:8">
      <c r="B256" s="2" t="s">
        <v>44</v>
      </c>
      <c r="C256" s="19">
        <v>0.20338983050847456</v>
      </c>
      <c r="D256" s="19">
        <v>0.29661016949152541</v>
      </c>
      <c r="E256" s="19">
        <v>0.30508474576271188</v>
      </c>
      <c r="F256" s="24">
        <v>0.15254237288135594</v>
      </c>
      <c r="G256" s="24">
        <v>4.2372881355932208E-2</v>
      </c>
      <c r="H256" s="24">
        <v>1</v>
      </c>
    </row>
    <row r="257" spans="2:8">
      <c r="B257" s="2" t="s">
        <v>9</v>
      </c>
      <c r="C257" s="19">
        <v>0.22002820874471088</v>
      </c>
      <c r="D257" s="19">
        <v>0.19957686882933712</v>
      </c>
      <c r="E257" s="19">
        <v>0.30253878702397741</v>
      </c>
      <c r="F257" s="24">
        <v>0.21015514809590971</v>
      </c>
      <c r="G257" s="24">
        <v>6.7700987306064886E-2</v>
      </c>
      <c r="H257" s="24">
        <v>1</v>
      </c>
    </row>
    <row r="259" spans="2:8">
      <c r="B259" s="6"/>
    </row>
    <row r="260" spans="2:8">
      <c r="B260" s="2" t="s">
        <v>3</v>
      </c>
      <c r="C260" s="2" t="s">
        <v>174</v>
      </c>
      <c r="D260" s="2" t="s">
        <v>112</v>
      </c>
      <c r="E260" s="2" t="s">
        <v>113</v>
      </c>
      <c r="F260" s="2" t="s">
        <v>175</v>
      </c>
      <c r="G260" s="2" t="s">
        <v>176</v>
      </c>
      <c r="H260" s="2" t="s">
        <v>38</v>
      </c>
    </row>
    <row r="261" spans="2:8">
      <c r="B261" s="2" t="s">
        <v>45</v>
      </c>
      <c r="C261" s="19">
        <v>0.20689655172413793</v>
      </c>
      <c r="D261" s="19">
        <v>0.22413793103448276</v>
      </c>
      <c r="E261" s="19">
        <v>0.36206896551724133</v>
      </c>
      <c r="F261" s="24">
        <v>0.15517241379310345</v>
      </c>
      <c r="G261" s="24">
        <v>5.1724137931034482E-2</v>
      </c>
      <c r="H261" s="24">
        <v>1</v>
      </c>
    </row>
    <row r="262" spans="2:8">
      <c r="B262" s="2" t="s">
        <v>46</v>
      </c>
      <c r="C262" s="19">
        <v>0.21612541993281073</v>
      </c>
      <c r="D262" s="19">
        <v>0.20716685330347143</v>
      </c>
      <c r="E262" s="19">
        <v>0.29227323628219481</v>
      </c>
      <c r="F262" s="24">
        <v>0.21500559910414335</v>
      </c>
      <c r="G262" s="24">
        <v>6.942889137737962E-2</v>
      </c>
      <c r="H262" s="24">
        <v>1</v>
      </c>
    </row>
    <row r="263" spans="2:8">
      <c r="B263" s="2" t="s">
        <v>47</v>
      </c>
      <c r="C263" s="19">
        <v>0.22800000000000001</v>
      </c>
      <c r="D263" s="19">
        <v>0.2</v>
      </c>
      <c r="E263" s="19">
        <v>0.29600000000000004</v>
      </c>
      <c r="F263" s="24">
        <v>0.21600000000000003</v>
      </c>
      <c r="G263" s="24">
        <v>0.06</v>
      </c>
      <c r="H263" s="24">
        <v>1</v>
      </c>
    </row>
    <row r="264" spans="2:8">
      <c r="B264" s="2" t="s">
        <v>48</v>
      </c>
      <c r="C264" s="19">
        <v>0.2304147465437788</v>
      </c>
      <c r="D264" s="19">
        <v>0.16129032258064516</v>
      </c>
      <c r="E264" s="19">
        <v>0.33640552995391709</v>
      </c>
      <c r="F264" s="24">
        <v>0.1981566820276498</v>
      </c>
      <c r="G264" s="24">
        <v>7.3732718894009217E-2</v>
      </c>
      <c r="H264" s="24">
        <v>1</v>
      </c>
    </row>
    <row r="265" spans="2:8">
      <c r="B265" s="2" t="s">
        <v>9</v>
      </c>
      <c r="C265" s="19">
        <v>0.22002820874471088</v>
      </c>
      <c r="D265" s="19">
        <v>0.19957686882933712</v>
      </c>
      <c r="E265" s="19">
        <v>0.30253878702397741</v>
      </c>
      <c r="F265" s="24">
        <v>0.21015514809590971</v>
      </c>
      <c r="G265" s="24">
        <v>6.7700987306064886E-2</v>
      </c>
      <c r="H265" s="24">
        <v>1</v>
      </c>
    </row>
    <row r="268" spans="2:8" ht="18">
      <c r="B268" s="20" t="s">
        <v>168</v>
      </c>
    </row>
    <row r="270" spans="2:8">
      <c r="B270" s="2" t="s">
        <v>3</v>
      </c>
      <c r="C270" s="2" t="s">
        <v>4</v>
      </c>
      <c r="D270" s="2" t="s">
        <v>5</v>
      </c>
      <c r="E270" s="2" t="s">
        <v>6</v>
      </c>
    </row>
    <row r="271" spans="2:8">
      <c r="B271" s="2" t="s">
        <v>174</v>
      </c>
      <c r="C271" s="21">
        <v>408</v>
      </c>
      <c r="D271" s="22">
        <v>20.399999999999999</v>
      </c>
      <c r="E271" s="22">
        <v>26.053639846743295</v>
      </c>
    </row>
    <row r="272" spans="2:8">
      <c r="B272" s="2" t="s">
        <v>112</v>
      </c>
      <c r="C272" s="21">
        <v>326</v>
      </c>
      <c r="D272" s="22">
        <v>16.3</v>
      </c>
      <c r="E272" s="22">
        <v>20.817369093231161</v>
      </c>
    </row>
    <row r="273" spans="2:8">
      <c r="B273" s="2" t="s">
        <v>113</v>
      </c>
      <c r="C273" s="21">
        <v>441</v>
      </c>
      <c r="D273" s="22">
        <v>22.05</v>
      </c>
      <c r="E273" s="22">
        <v>28.160919540229884</v>
      </c>
    </row>
    <row r="274" spans="2:8">
      <c r="B274" s="2" t="s">
        <v>175</v>
      </c>
      <c r="C274" s="21">
        <v>299</v>
      </c>
      <c r="D274" s="22">
        <v>14.95</v>
      </c>
      <c r="E274" s="22">
        <v>19.09323116219668</v>
      </c>
    </row>
    <row r="275" spans="2:8">
      <c r="B275" s="2" t="s">
        <v>176</v>
      </c>
      <c r="C275" s="21">
        <v>92</v>
      </c>
      <c r="D275" s="22">
        <v>4.5999999999999996</v>
      </c>
      <c r="E275" s="22">
        <v>5.8748403575989787</v>
      </c>
    </row>
    <row r="276" spans="2:8">
      <c r="B276" s="2" t="s">
        <v>38</v>
      </c>
      <c r="C276" s="21">
        <v>1566</v>
      </c>
      <c r="D276" s="22">
        <v>78.3</v>
      </c>
      <c r="E276" s="22">
        <v>100</v>
      </c>
    </row>
    <row r="277" spans="2:8">
      <c r="B277" s="2" t="s">
        <v>37</v>
      </c>
      <c r="C277" s="21">
        <v>434</v>
      </c>
      <c r="D277" s="22">
        <v>21.7</v>
      </c>
      <c r="E277" s="22"/>
    </row>
    <row r="278" spans="2:8">
      <c r="B278" s="2" t="s">
        <v>9</v>
      </c>
      <c r="C278" s="23">
        <f>C277+C276</f>
        <v>2000</v>
      </c>
      <c r="D278" s="23">
        <f>D277+D276</f>
        <v>100</v>
      </c>
      <c r="E278" s="23">
        <f>E277+E276</f>
        <v>100</v>
      </c>
    </row>
    <row r="281" spans="2:8">
      <c r="B281" s="2" t="s">
        <v>3</v>
      </c>
      <c r="C281" s="2" t="s">
        <v>174</v>
      </c>
      <c r="D281" s="2" t="s">
        <v>112</v>
      </c>
      <c r="E281" s="2" t="s">
        <v>113</v>
      </c>
      <c r="F281" s="2" t="s">
        <v>175</v>
      </c>
      <c r="G281" s="2" t="s">
        <v>176</v>
      </c>
      <c r="H281" s="2" t="s">
        <v>38</v>
      </c>
    </row>
    <row r="282" spans="2:8">
      <c r="B282" s="2" t="s">
        <v>7</v>
      </c>
      <c r="C282" s="19">
        <v>0.27453580901856767</v>
      </c>
      <c r="D282" s="19">
        <v>0.19761273209549071</v>
      </c>
      <c r="E282" s="19">
        <v>0.2625994694960212</v>
      </c>
      <c r="F282" s="24">
        <v>0.20159151193633953</v>
      </c>
      <c r="G282" s="24">
        <v>6.3660477453580902E-2</v>
      </c>
      <c r="H282" s="24">
        <v>1</v>
      </c>
    </row>
    <row r="283" spans="2:8">
      <c r="B283" s="2" t="s">
        <v>8</v>
      </c>
      <c r="C283" s="19">
        <v>0.24753694581280786</v>
      </c>
      <c r="D283" s="19">
        <v>0.21798029556650245</v>
      </c>
      <c r="E283" s="19">
        <v>0.29926108374384236</v>
      </c>
      <c r="F283" s="24">
        <v>0.18103448275862066</v>
      </c>
      <c r="G283" s="24">
        <v>5.4187192118226604E-2</v>
      </c>
      <c r="H283" s="24">
        <v>1</v>
      </c>
    </row>
    <row r="284" spans="2:8">
      <c r="B284" s="2" t="s">
        <v>39</v>
      </c>
      <c r="C284" s="19">
        <v>0.26053639846743293</v>
      </c>
      <c r="D284" s="19">
        <v>0.20817369093231161</v>
      </c>
      <c r="E284" s="19">
        <v>0.28160919540229884</v>
      </c>
      <c r="F284" s="24">
        <v>0.1909323116219668</v>
      </c>
      <c r="G284" s="24">
        <v>5.8748403575989788E-2</v>
      </c>
      <c r="H284" s="24">
        <v>1</v>
      </c>
    </row>
    <row r="287" spans="2:8">
      <c r="B287" s="2" t="s">
        <v>3</v>
      </c>
      <c r="C287" s="2" t="s">
        <v>174</v>
      </c>
      <c r="D287" s="2" t="s">
        <v>112</v>
      </c>
      <c r="E287" s="2" t="s">
        <v>113</v>
      </c>
      <c r="F287" s="2" t="s">
        <v>175</v>
      </c>
      <c r="G287" s="2" t="s">
        <v>176</v>
      </c>
      <c r="H287" s="2" t="s">
        <v>38</v>
      </c>
    </row>
    <row r="288" spans="2:8">
      <c r="B288" s="2" t="s">
        <v>10</v>
      </c>
      <c r="C288" s="19">
        <v>0.22631578947368422</v>
      </c>
      <c r="D288" s="19">
        <v>0.22105263157894736</v>
      </c>
      <c r="E288" s="19">
        <v>0.29473684210526313</v>
      </c>
      <c r="F288" s="24">
        <v>0.2105263157894737</v>
      </c>
      <c r="G288" s="24">
        <v>4.7368421052631574E-2</v>
      </c>
      <c r="H288" s="24">
        <v>1</v>
      </c>
    </row>
    <row r="289" spans="2:8">
      <c r="B289" s="2" t="s">
        <v>11</v>
      </c>
      <c r="C289" s="19">
        <v>0.27702702702702703</v>
      </c>
      <c r="D289" s="19">
        <v>0.2195945945945946</v>
      </c>
      <c r="E289" s="19">
        <v>0.25</v>
      </c>
      <c r="F289" s="24">
        <v>0.19932432432432431</v>
      </c>
      <c r="G289" s="24">
        <v>5.405405405405405E-2</v>
      </c>
      <c r="H289" s="24">
        <v>1</v>
      </c>
    </row>
    <row r="290" spans="2:8">
      <c r="B290" s="2" t="s">
        <v>12</v>
      </c>
      <c r="C290" s="19">
        <v>0.24374999999999999</v>
      </c>
      <c r="D290" s="19">
        <v>0.18437500000000001</v>
      </c>
      <c r="E290" s="19">
        <v>0.33124999999999999</v>
      </c>
      <c r="F290" s="24">
        <v>0.19687499999999999</v>
      </c>
      <c r="G290" s="24">
        <v>4.3749999999999997E-2</v>
      </c>
      <c r="H290" s="24">
        <v>1</v>
      </c>
    </row>
    <row r="291" spans="2:8">
      <c r="B291" s="2" t="s">
        <v>13</v>
      </c>
      <c r="C291" s="19">
        <v>0.25783972125435539</v>
      </c>
      <c r="D291" s="19">
        <v>0.22299651567944254</v>
      </c>
      <c r="E291" s="19">
        <v>0.26829268292682928</v>
      </c>
      <c r="F291" s="24">
        <v>0.17770034843205576</v>
      </c>
      <c r="G291" s="24">
        <v>7.3170731707317083E-2</v>
      </c>
      <c r="H291" s="24">
        <v>1</v>
      </c>
    </row>
    <row r="292" spans="2:8">
      <c r="B292" s="2" t="s">
        <v>14</v>
      </c>
      <c r="C292" s="19">
        <v>0.2890625</v>
      </c>
      <c r="D292" s="19">
        <v>0.16015625</v>
      </c>
      <c r="E292" s="19">
        <v>0.30078125</v>
      </c>
      <c r="F292" s="24">
        <v>0.18359375</v>
      </c>
      <c r="G292" s="24">
        <v>6.640625E-2</v>
      </c>
      <c r="H292" s="24">
        <v>1</v>
      </c>
    </row>
    <row r="293" spans="2:8">
      <c r="B293" s="2" t="s">
        <v>15</v>
      </c>
      <c r="C293" s="19">
        <v>0.26267281105990781</v>
      </c>
      <c r="D293" s="19">
        <v>0.25345622119815669</v>
      </c>
      <c r="E293" s="19">
        <v>0.23502304147465439</v>
      </c>
      <c r="F293" s="24">
        <v>0.17972350230414746</v>
      </c>
      <c r="G293" s="24">
        <v>6.9124423963133633E-2</v>
      </c>
      <c r="H293" s="24">
        <v>1</v>
      </c>
    </row>
    <row r="294" spans="2:8">
      <c r="B294" s="2" t="s">
        <v>39</v>
      </c>
      <c r="C294" s="19">
        <v>0.26053639846743293</v>
      </c>
      <c r="D294" s="19">
        <v>0.20817369093231161</v>
      </c>
      <c r="E294" s="19">
        <v>0.28160919540229884</v>
      </c>
      <c r="F294" s="24">
        <v>0.1909323116219668</v>
      </c>
      <c r="G294" s="24">
        <v>5.8748403575989788E-2</v>
      </c>
      <c r="H294" s="24">
        <v>1</v>
      </c>
    </row>
    <row r="297" spans="2:8">
      <c r="B297" s="2" t="s">
        <v>3</v>
      </c>
      <c r="C297" s="2" t="s">
        <v>174</v>
      </c>
      <c r="D297" s="2" t="s">
        <v>112</v>
      </c>
      <c r="E297" s="2" t="s">
        <v>113</v>
      </c>
      <c r="F297" s="2" t="s">
        <v>175</v>
      </c>
      <c r="G297" s="2" t="s">
        <v>176</v>
      </c>
      <c r="H297" s="2" t="s">
        <v>38</v>
      </c>
    </row>
    <row r="298" spans="2:8">
      <c r="B298" s="2" t="s">
        <v>16</v>
      </c>
      <c r="C298" s="19">
        <v>0.23404255319148937</v>
      </c>
      <c r="D298" s="19">
        <v>0.23404255319148937</v>
      </c>
      <c r="E298" s="19">
        <v>0.26595744680851063</v>
      </c>
      <c r="F298" s="24">
        <v>0.21276595744680851</v>
      </c>
      <c r="G298" s="24">
        <v>5.3191489361702128E-2</v>
      </c>
      <c r="H298" s="24">
        <v>1</v>
      </c>
    </row>
    <row r="299" spans="2:8">
      <c r="B299" s="2" t="s">
        <v>17</v>
      </c>
      <c r="C299" s="19">
        <v>0.26666666666666666</v>
      </c>
      <c r="D299" s="19">
        <v>0.17777777777777778</v>
      </c>
      <c r="E299" s="19">
        <v>0.31111111111111112</v>
      </c>
      <c r="F299" s="24">
        <v>0.2</v>
      </c>
      <c r="G299" s="24">
        <v>4.4444444444444446E-2</v>
      </c>
      <c r="H299" s="24">
        <v>1</v>
      </c>
    </row>
    <row r="300" spans="2:8">
      <c r="B300" s="2" t="s">
        <v>18</v>
      </c>
      <c r="C300" s="19">
        <v>0.24074074074074073</v>
      </c>
      <c r="D300" s="19">
        <v>0.16666666666666669</v>
      </c>
      <c r="E300" s="19">
        <v>0.34259259259259262</v>
      </c>
      <c r="F300" s="24">
        <v>0.1851851851851852</v>
      </c>
      <c r="G300" s="24">
        <v>6.4814814814814825E-2</v>
      </c>
      <c r="H300" s="24">
        <v>1</v>
      </c>
    </row>
    <row r="301" spans="2:8">
      <c r="B301" s="2" t="s">
        <v>19</v>
      </c>
      <c r="C301" s="19">
        <v>0.24489795918367346</v>
      </c>
      <c r="D301" s="19">
        <v>0.20408163265306123</v>
      </c>
      <c r="E301" s="19">
        <v>0.28571428571428575</v>
      </c>
      <c r="F301" s="24">
        <v>0.20408163265306123</v>
      </c>
      <c r="G301" s="24">
        <v>6.1224489795918366E-2</v>
      </c>
      <c r="H301" s="24">
        <v>1</v>
      </c>
    </row>
    <row r="302" spans="2:8">
      <c r="B302" s="2" t="s">
        <v>20</v>
      </c>
      <c r="C302" s="19">
        <v>0.26153846153846155</v>
      </c>
      <c r="D302" s="19">
        <v>0.26153846153846155</v>
      </c>
      <c r="E302" s="19">
        <v>0.12307692307692308</v>
      </c>
      <c r="F302" s="24">
        <v>0.29230769230769232</v>
      </c>
      <c r="G302" s="24">
        <v>6.1538461538461542E-2</v>
      </c>
      <c r="H302" s="24">
        <v>1</v>
      </c>
    </row>
    <row r="303" spans="2:8">
      <c r="B303" s="2" t="s">
        <v>21</v>
      </c>
      <c r="C303" s="19">
        <v>0.21551724137931036</v>
      </c>
      <c r="D303" s="19">
        <v>0.17241379310344829</v>
      </c>
      <c r="E303" s="19">
        <v>0.37068965517241381</v>
      </c>
      <c r="F303" s="24">
        <v>0.17241379310344829</v>
      </c>
      <c r="G303" s="24">
        <v>6.8965517241379309E-2</v>
      </c>
      <c r="H303" s="24">
        <v>1</v>
      </c>
    </row>
    <row r="304" spans="2:8">
      <c r="B304" s="2" t="s">
        <v>22</v>
      </c>
      <c r="C304" s="19">
        <v>0.30232558139534882</v>
      </c>
      <c r="D304" s="19">
        <v>0.13953488372093023</v>
      </c>
      <c r="E304" s="19">
        <v>0.2558139534883721</v>
      </c>
      <c r="F304" s="24">
        <v>0.20930232558139536</v>
      </c>
      <c r="G304" s="24">
        <v>9.3023255813953487E-2</v>
      </c>
      <c r="H304" s="24">
        <v>1</v>
      </c>
    </row>
    <row r="305" spans="2:8">
      <c r="B305" s="2" t="s">
        <v>23</v>
      </c>
      <c r="C305" s="19">
        <v>0.30069930069930068</v>
      </c>
      <c r="D305" s="19">
        <v>0.23076923076923075</v>
      </c>
      <c r="E305" s="19">
        <v>0.23076923076923075</v>
      </c>
      <c r="F305" s="24">
        <v>0.1888111888111888</v>
      </c>
      <c r="G305" s="24">
        <v>4.8951048951048952E-2</v>
      </c>
      <c r="H305" s="24">
        <v>1</v>
      </c>
    </row>
    <row r="306" spans="2:8">
      <c r="B306" s="2" t="s">
        <v>24</v>
      </c>
      <c r="C306" s="19">
        <v>0.25242718446601942</v>
      </c>
      <c r="D306" s="19">
        <v>0.22330097087378639</v>
      </c>
      <c r="E306" s="19">
        <v>0.27184466019417475</v>
      </c>
      <c r="F306" s="24">
        <v>0.17475728155339806</v>
      </c>
      <c r="G306" s="24">
        <v>7.7669902912621366E-2</v>
      </c>
      <c r="H306" s="24">
        <v>1</v>
      </c>
    </row>
    <row r="307" spans="2:8">
      <c r="B307" s="2" t="s">
        <v>25</v>
      </c>
      <c r="C307" s="19">
        <v>0.24137931034482757</v>
      </c>
      <c r="D307" s="19">
        <v>0.13793103448275862</v>
      </c>
      <c r="E307" s="19">
        <v>0.25862068965517243</v>
      </c>
      <c r="F307" s="24">
        <v>0.25862068965517243</v>
      </c>
      <c r="G307" s="24">
        <v>0.10344827586206896</v>
      </c>
      <c r="H307" s="24">
        <v>1</v>
      </c>
    </row>
    <row r="308" spans="2:8">
      <c r="B308" s="2" t="s">
        <v>26</v>
      </c>
      <c r="C308" s="19">
        <v>0.29473684210526313</v>
      </c>
      <c r="D308" s="19">
        <v>0.24210526315789471</v>
      </c>
      <c r="E308" s="19">
        <v>0.23157894736842105</v>
      </c>
      <c r="F308" s="24">
        <v>0.17894736842105263</v>
      </c>
      <c r="G308" s="24">
        <v>5.2631578947368425E-2</v>
      </c>
      <c r="H308" s="24">
        <v>1</v>
      </c>
    </row>
    <row r="309" spans="2:8">
      <c r="B309" s="2" t="s">
        <v>27</v>
      </c>
      <c r="C309" s="19">
        <v>0.25497287522603979</v>
      </c>
      <c r="D309" s="19">
        <v>0.21518987341772153</v>
      </c>
      <c r="E309" s="19">
        <v>0.29656419529837252</v>
      </c>
      <c r="F309" s="24">
        <v>0.18444846292947559</v>
      </c>
      <c r="G309" s="24">
        <v>4.8824593128390596E-2</v>
      </c>
      <c r="H309" s="24">
        <v>1</v>
      </c>
    </row>
    <row r="310" spans="2:8">
      <c r="B310" s="2" t="s">
        <v>28</v>
      </c>
      <c r="C310" s="19">
        <v>0.30851063829787234</v>
      </c>
      <c r="D310" s="19">
        <v>0.2021276595744681</v>
      </c>
      <c r="E310" s="19">
        <v>0.28723404255319152</v>
      </c>
      <c r="F310" s="24">
        <v>0.13829787234042554</v>
      </c>
      <c r="G310" s="24">
        <v>6.3829787234042548E-2</v>
      </c>
      <c r="H310" s="24">
        <v>1</v>
      </c>
    </row>
    <row r="311" spans="2:8">
      <c r="B311" s="2" t="s">
        <v>39</v>
      </c>
      <c r="C311" s="19">
        <v>0.26053639846743293</v>
      </c>
      <c r="D311" s="19">
        <v>0.20817369093231161</v>
      </c>
      <c r="E311" s="19">
        <v>0.28160919540229884</v>
      </c>
      <c r="F311" s="24">
        <v>0.1909323116219668</v>
      </c>
      <c r="G311" s="24">
        <v>5.8748403575989788E-2</v>
      </c>
      <c r="H311" s="24">
        <v>1</v>
      </c>
    </row>
    <row r="314" spans="2:8">
      <c r="B314" s="2" t="s">
        <v>3</v>
      </c>
      <c r="C314" s="2" t="s">
        <v>174</v>
      </c>
      <c r="D314" s="2" t="s">
        <v>112</v>
      </c>
      <c r="E314" s="2" t="s">
        <v>113</v>
      </c>
      <c r="F314" s="2" t="s">
        <v>175</v>
      </c>
      <c r="G314" s="2" t="s">
        <v>176</v>
      </c>
      <c r="H314" s="2" t="s">
        <v>38</v>
      </c>
    </row>
    <row r="315" spans="2:8">
      <c r="B315" s="2" t="s">
        <v>40</v>
      </c>
      <c r="C315" s="19">
        <v>0.33913043478260868</v>
      </c>
      <c r="D315" s="19">
        <v>0.16521739130434782</v>
      </c>
      <c r="E315" s="19">
        <v>0.22608695652173913</v>
      </c>
      <c r="F315" s="24">
        <v>0.19130434782608696</v>
      </c>
      <c r="G315" s="24">
        <v>7.8260869565217397E-2</v>
      </c>
      <c r="H315" s="24">
        <v>1</v>
      </c>
    </row>
    <row r="316" spans="2:8">
      <c r="B316" s="2" t="s">
        <v>41</v>
      </c>
      <c r="C316" s="19">
        <v>0.24561403508771931</v>
      </c>
      <c r="D316" s="19">
        <v>0.22807017543859651</v>
      </c>
      <c r="E316" s="19">
        <v>0.30701754385964913</v>
      </c>
      <c r="F316" s="24">
        <v>0.18421052631578949</v>
      </c>
      <c r="G316" s="24">
        <v>3.5087719298245612E-2</v>
      </c>
      <c r="H316" s="24">
        <v>1</v>
      </c>
    </row>
    <row r="317" spans="2:8">
      <c r="B317" s="2" t="s">
        <v>42</v>
      </c>
      <c r="C317" s="19">
        <v>0.24812030075187969</v>
      </c>
      <c r="D317" s="19">
        <v>0.17293233082706766</v>
      </c>
      <c r="E317" s="19">
        <v>0.31203007518796994</v>
      </c>
      <c r="F317" s="24">
        <v>0.20112781954887218</v>
      </c>
      <c r="G317" s="24">
        <v>6.5789473684210523E-2</v>
      </c>
      <c r="H317" s="24">
        <v>1</v>
      </c>
    </row>
    <row r="318" spans="2:8">
      <c r="B318" s="2" t="s">
        <v>238</v>
      </c>
      <c r="C318" s="19">
        <v>0.22950819672131145</v>
      </c>
      <c r="D318" s="19">
        <v>0.24590163934426229</v>
      </c>
      <c r="E318" s="19">
        <v>0.26229508196721313</v>
      </c>
      <c r="F318" s="24">
        <v>0.21311475409836067</v>
      </c>
      <c r="G318" s="24">
        <v>4.9180327868852458E-2</v>
      </c>
      <c r="H318" s="24">
        <v>1</v>
      </c>
    </row>
    <row r="319" spans="2:8">
      <c r="B319" s="2" t="s">
        <v>43</v>
      </c>
      <c r="C319" s="19">
        <v>0.25600000000000001</v>
      </c>
      <c r="D319" s="19">
        <v>0.24</v>
      </c>
      <c r="E319" s="19">
        <v>0.252</v>
      </c>
      <c r="F319" s="24">
        <v>0.188</v>
      </c>
      <c r="G319" s="24">
        <v>6.4000000000000001E-2</v>
      </c>
      <c r="H319" s="24">
        <v>1</v>
      </c>
    </row>
    <row r="320" spans="2:8">
      <c r="B320" s="2" t="s">
        <v>44</v>
      </c>
      <c r="C320" s="19">
        <v>0.31967213114754101</v>
      </c>
      <c r="D320" s="19">
        <v>0.19672131147540983</v>
      </c>
      <c r="E320" s="19">
        <v>0.32786885245901637</v>
      </c>
      <c r="F320" s="24">
        <v>0.13114754098360656</v>
      </c>
      <c r="G320" s="24">
        <v>2.4590163934426229E-2</v>
      </c>
      <c r="H320" s="24">
        <v>1</v>
      </c>
    </row>
    <row r="321" spans="2:8">
      <c r="B321" s="2" t="s">
        <v>9</v>
      </c>
      <c r="C321" s="19">
        <v>0.26053639846743293</v>
      </c>
      <c r="D321" s="19">
        <v>0.20817369093231161</v>
      </c>
      <c r="E321" s="19">
        <v>0.28160919540229884</v>
      </c>
      <c r="F321" s="24">
        <v>0.1909323116219668</v>
      </c>
      <c r="G321" s="24">
        <v>5.8748403575989788E-2</v>
      </c>
      <c r="H321" s="24">
        <v>1</v>
      </c>
    </row>
    <row r="323" spans="2:8">
      <c r="B323" s="6"/>
    </row>
    <row r="324" spans="2:8">
      <c r="B324" s="2" t="s">
        <v>3</v>
      </c>
      <c r="C324" s="2" t="s">
        <v>174</v>
      </c>
      <c r="D324" s="2" t="s">
        <v>112</v>
      </c>
      <c r="E324" s="2" t="s">
        <v>113</v>
      </c>
      <c r="F324" s="2" t="s">
        <v>175</v>
      </c>
      <c r="G324" s="2" t="s">
        <v>176</v>
      </c>
      <c r="H324" s="2" t="s">
        <v>38</v>
      </c>
    </row>
    <row r="325" spans="2:8">
      <c r="B325" s="2" t="s">
        <v>45</v>
      </c>
      <c r="C325" s="19">
        <v>0.20634920634920637</v>
      </c>
      <c r="D325" s="19">
        <v>0.33333333333333337</v>
      </c>
      <c r="E325" s="19">
        <v>0.20634920634920637</v>
      </c>
      <c r="F325" s="24">
        <v>0.22222222222222221</v>
      </c>
      <c r="G325" s="24">
        <v>3.1746031746031744E-2</v>
      </c>
      <c r="H325" s="24">
        <v>1</v>
      </c>
    </row>
    <row r="326" spans="2:8">
      <c r="B326" s="2" t="s">
        <v>46</v>
      </c>
      <c r="C326" s="19">
        <v>0.25552050473186122</v>
      </c>
      <c r="D326" s="19">
        <v>0.1882229232386961</v>
      </c>
      <c r="E326" s="19">
        <v>0.3049421661409043</v>
      </c>
      <c r="F326" s="24">
        <v>0.18611987381703471</v>
      </c>
      <c r="G326" s="24">
        <v>6.5194532071503677E-2</v>
      </c>
      <c r="H326" s="24">
        <v>1</v>
      </c>
    </row>
    <row r="327" spans="2:8">
      <c r="B327" s="2" t="s">
        <v>47</v>
      </c>
      <c r="C327" s="19">
        <v>0.2764505119453925</v>
      </c>
      <c r="D327" s="19">
        <v>0.23549488054607509</v>
      </c>
      <c r="E327" s="19">
        <v>0.24232081911262798</v>
      </c>
      <c r="F327" s="24">
        <v>0.18088737201365188</v>
      </c>
      <c r="G327" s="24">
        <v>6.4846416382252553E-2</v>
      </c>
      <c r="H327" s="24">
        <v>1</v>
      </c>
    </row>
    <row r="328" spans="2:8">
      <c r="B328" s="2" t="s">
        <v>48</v>
      </c>
      <c r="C328" s="19">
        <v>0.27413127413127414</v>
      </c>
      <c r="D328" s="19">
        <v>0.22007722007722008</v>
      </c>
      <c r="E328" s="19">
        <v>0.25868725868725867</v>
      </c>
      <c r="F328" s="24">
        <v>0.21235521235521237</v>
      </c>
      <c r="G328" s="24">
        <v>3.4749034749034749E-2</v>
      </c>
      <c r="H328" s="24">
        <v>1</v>
      </c>
    </row>
    <row r="329" spans="2:8">
      <c r="B329" s="2" t="s">
        <v>9</v>
      </c>
      <c r="C329" s="19">
        <v>0.26053639846743293</v>
      </c>
      <c r="D329" s="19">
        <v>0.20817369093231161</v>
      </c>
      <c r="E329" s="19">
        <v>0.28160919540229884</v>
      </c>
      <c r="F329" s="24">
        <v>0.1909323116219668</v>
      </c>
      <c r="G329" s="24">
        <v>5.8748403575989788E-2</v>
      </c>
      <c r="H329" s="24">
        <v>1</v>
      </c>
    </row>
    <row r="332" spans="2:8" ht="18">
      <c r="B332" s="20" t="s">
        <v>182</v>
      </c>
    </row>
    <row r="334" spans="2:8">
      <c r="B334" s="2" t="s">
        <v>3</v>
      </c>
      <c r="C334" s="2" t="s">
        <v>4</v>
      </c>
      <c r="D334" s="2" t="s">
        <v>5</v>
      </c>
      <c r="E334" s="2" t="s">
        <v>6</v>
      </c>
    </row>
    <row r="335" spans="2:8">
      <c r="B335" s="2" t="s">
        <v>174</v>
      </c>
      <c r="C335" s="21">
        <v>436</v>
      </c>
      <c r="D335" s="22">
        <v>21.8</v>
      </c>
      <c r="E335" s="22">
        <v>28.893306825712394</v>
      </c>
    </row>
    <row r="336" spans="2:8">
      <c r="B336" s="2" t="s">
        <v>112</v>
      </c>
      <c r="C336" s="21">
        <v>362</v>
      </c>
      <c r="D336" s="22">
        <v>18.100000000000001</v>
      </c>
      <c r="E336" s="22">
        <v>23.989396951623593</v>
      </c>
    </row>
    <row r="337" spans="2:8">
      <c r="B337" s="2" t="s">
        <v>113</v>
      </c>
      <c r="C337" s="21">
        <v>429</v>
      </c>
      <c r="D337" s="22">
        <v>21.45</v>
      </c>
      <c r="E337" s="22">
        <v>28.429423459244532</v>
      </c>
    </row>
    <row r="338" spans="2:8">
      <c r="B338" s="2" t="s">
        <v>175</v>
      </c>
      <c r="C338" s="21">
        <v>198</v>
      </c>
      <c r="D338" s="22">
        <v>9.9</v>
      </c>
      <c r="E338" s="22">
        <v>13.121272365805169</v>
      </c>
    </row>
    <row r="339" spans="2:8">
      <c r="B339" s="2" t="s">
        <v>176</v>
      </c>
      <c r="C339" s="21">
        <v>84</v>
      </c>
      <c r="D339" s="22">
        <v>4.2</v>
      </c>
      <c r="E339" s="22">
        <v>5.5666003976143141</v>
      </c>
    </row>
    <row r="340" spans="2:8">
      <c r="B340" s="2" t="s">
        <v>38</v>
      </c>
      <c r="C340" s="21">
        <v>1509</v>
      </c>
      <c r="D340" s="22">
        <v>75.45</v>
      </c>
      <c r="E340" s="22">
        <v>100</v>
      </c>
    </row>
    <row r="341" spans="2:8">
      <c r="B341" s="2" t="s">
        <v>37</v>
      </c>
      <c r="C341" s="21">
        <v>491</v>
      </c>
      <c r="D341" s="22">
        <v>24.55</v>
      </c>
      <c r="E341" s="22"/>
    </row>
    <row r="342" spans="2:8">
      <c r="B342" s="2" t="s">
        <v>9</v>
      </c>
      <c r="C342" s="23">
        <f>C341+C340</f>
        <v>2000</v>
      </c>
      <c r="D342" s="23">
        <f>D341+D340</f>
        <v>100</v>
      </c>
      <c r="E342" s="23">
        <f>E341+E340</f>
        <v>100</v>
      </c>
    </row>
    <row r="345" spans="2:8">
      <c r="B345" s="2" t="s">
        <v>3</v>
      </c>
      <c r="C345" s="2" t="s">
        <v>174</v>
      </c>
      <c r="D345" s="2" t="s">
        <v>112</v>
      </c>
      <c r="E345" s="2" t="s">
        <v>113</v>
      </c>
      <c r="F345" s="2" t="s">
        <v>175</v>
      </c>
      <c r="G345" s="2" t="s">
        <v>176</v>
      </c>
      <c r="H345" s="2" t="s">
        <v>38</v>
      </c>
    </row>
    <row r="346" spans="2:8">
      <c r="B346" s="2" t="s">
        <v>7</v>
      </c>
      <c r="C346" s="19">
        <v>0.2846153846153846</v>
      </c>
      <c r="D346" s="19">
        <v>0.23974358974358975</v>
      </c>
      <c r="E346" s="19">
        <v>0.2846153846153846</v>
      </c>
      <c r="F346" s="24">
        <v>0.12692307692307692</v>
      </c>
      <c r="G346" s="24">
        <v>6.4102564102564111E-2</v>
      </c>
      <c r="H346" s="24">
        <v>1</v>
      </c>
    </row>
    <row r="347" spans="2:8">
      <c r="B347" s="2" t="s">
        <v>8</v>
      </c>
      <c r="C347" s="19">
        <v>0.2935528120713306</v>
      </c>
      <c r="D347" s="19">
        <v>0.24005486968449932</v>
      </c>
      <c r="E347" s="19">
        <v>0.28395061728395066</v>
      </c>
      <c r="F347" s="24">
        <v>0.13580246913580246</v>
      </c>
      <c r="G347" s="24">
        <v>4.663923182441701E-2</v>
      </c>
      <c r="H347" s="24">
        <v>1</v>
      </c>
    </row>
    <row r="348" spans="2:8">
      <c r="B348" s="2" t="s">
        <v>39</v>
      </c>
      <c r="C348" s="19">
        <v>0.28893306825712395</v>
      </c>
      <c r="D348" s="19">
        <v>0.23989396951623593</v>
      </c>
      <c r="E348" s="19">
        <v>0.28429423459244529</v>
      </c>
      <c r="F348" s="24">
        <v>0.1312127236580517</v>
      </c>
      <c r="G348" s="24">
        <v>5.5666003976143144E-2</v>
      </c>
      <c r="H348" s="24">
        <v>1</v>
      </c>
    </row>
    <row r="351" spans="2:8">
      <c r="B351" s="2" t="s">
        <v>3</v>
      </c>
      <c r="C351" s="2" t="s">
        <v>174</v>
      </c>
      <c r="D351" s="2" t="s">
        <v>112</v>
      </c>
      <c r="E351" s="2" t="s">
        <v>113</v>
      </c>
      <c r="F351" s="2" t="s">
        <v>175</v>
      </c>
      <c r="G351" s="2" t="s">
        <v>176</v>
      </c>
      <c r="H351" s="2" t="s">
        <v>38</v>
      </c>
    </row>
    <row r="352" spans="2:8">
      <c r="B352" s="2" t="s">
        <v>10</v>
      </c>
      <c r="C352" s="19">
        <v>0.26368159203980102</v>
      </c>
      <c r="D352" s="19">
        <v>0.24875621890547264</v>
      </c>
      <c r="E352" s="19">
        <v>0.30348258706467662</v>
      </c>
      <c r="F352" s="24">
        <v>0.13432835820895522</v>
      </c>
      <c r="G352" s="24">
        <v>4.9751243781094523E-2</v>
      </c>
      <c r="H352" s="24">
        <v>1</v>
      </c>
    </row>
    <row r="353" spans="2:8">
      <c r="B353" s="2" t="s">
        <v>11</v>
      </c>
      <c r="C353" s="19">
        <v>0.29965156794425085</v>
      </c>
      <c r="D353" s="19">
        <v>0.25783972125435539</v>
      </c>
      <c r="E353" s="19">
        <v>0.27526132404181181</v>
      </c>
      <c r="F353" s="24">
        <v>0.10104529616724739</v>
      </c>
      <c r="G353" s="24">
        <v>6.6202090592334492E-2</v>
      </c>
      <c r="H353" s="24">
        <v>1</v>
      </c>
    </row>
    <row r="354" spans="2:8">
      <c r="B354" s="2" t="s">
        <v>12</v>
      </c>
      <c r="C354" s="19">
        <v>0.29102167182662536</v>
      </c>
      <c r="D354" s="19">
        <v>0.1888544891640867</v>
      </c>
      <c r="E354" s="19">
        <v>0.33436532507739941</v>
      </c>
      <c r="F354" s="24">
        <v>0.14551083591331268</v>
      </c>
      <c r="G354" s="24">
        <v>4.0247678018575851E-2</v>
      </c>
      <c r="H354" s="24">
        <v>1</v>
      </c>
    </row>
    <row r="355" spans="2:8">
      <c r="B355" s="2" t="s">
        <v>13</v>
      </c>
      <c r="C355" s="19">
        <v>0.31343283582089554</v>
      </c>
      <c r="D355" s="19">
        <v>0.22014925373134328</v>
      </c>
      <c r="E355" s="19">
        <v>0.27611940298507465</v>
      </c>
      <c r="F355" s="24">
        <v>0.13805970149253732</v>
      </c>
      <c r="G355" s="24">
        <v>5.2238805970149259E-2</v>
      </c>
      <c r="H355" s="24">
        <v>1</v>
      </c>
    </row>
    <row r="356" spans="2:8">
      <c r="B356" s="2" t="s">
        <v>14</v>
      </c>
      <c r="C356" s="19">
        <v>0.28017241379310343</v>
      </c>
      <c r="D356" s="19">
        <v>0.24137931034482757</v>
      </c>
      <c r="E356" s="19">
        <v>0.26724137931034486</v>
      </c>
      <c r="F356" s="24">
        <v>0.13793103448275862</v>
      </c>
      <c r="G356" s="24">
        <v>7.3275862068965511E-2</v>
      </c>
      <c r="H356" s="24">
        <v>1</v>
      </c>
    </row>
    <row r="357" spans="2:8">
      <c r="B357" s="2" t="s">
        <v>15</v>
      </c>
      <c r="C357" s="19">
        <v>0.27272727272727271</v>
      </c>
      <c r="D357" s="19">
        <v>0.31313131313131309</v>
      </c>
      <c r="E357" s="19">
        <v>0.22727272727272727</v>
      </c>
      <c r="F357" s="24">
        <v>0.13131313131313133</v>
      </c>
      <c r="G357" s="24">
        <v>5.5555555555555552E-2</v>
      </c>
      <c r="H357" s="24">
        <v>1</v>
      </c>
    </row>
    <row r="358" spans="2:8">
      <c r="B358" s="2" t="s">
        <v>39</v>
      </c>
      <c r="C358" s="19">
        <v>0.28893306825712395</v>
      </c>
      <c r="D358" s="19">
        <v>0.23989396951623593</v>
      </c>
      <c r="E358" s="19">
        <v>0.28429423459244529</v>
      </c>
      <c r="F358" s="24">
        <v>0.1312127236580517</v>
      </c>
      <c r="G358" s="24">
        <v>5.5666003976143144E-2</v>
      </c>
      <c r="H358" s="24">
        <v>1</v>
      </c>
    </row>
    <row r="361" spans="2:8">
      <c r="B361" s="2" t="s">
        <v>3</v>
      </c>
      <c r="C361" s="2" t="s">
        <v>174</v>
      </c>
      <c r="D361" s="2" t="s">
        <v>112</v>
      </c>
      <c r="E361" s="2" t="s">
        <v>113</v>
      </c>
      <c r="F361" s="2" t="s">
        <v>175</v>
      </c>
      <c r="G361" s="2" t="s">
        <v>176</v>
      </c>
      <c r="H361" s="2" t="s">
        <v>38</v>
      </c>
    </row>
    <row r="362" spans="2:8">
      <c r="B362" s="2" t="s">
        <v>16</v>
      </c>
      <c r="C362" s="19">
        <v>0.25</v>
      </c>
      <c r="D362" s="19">
        <v>0.27380952380952378</v>
      </c>
      <c r="E362" s="19">
        <v>0.30952380952380953</v>
      </c>
      <c r="F362" s="24">
        <v>8.3333333333333343E-2</v>
      </c>
      <c r="G362" s="24">
        <v>8.3333333333333343E-2</v>
      </c>
      <c r="H362" s="24">
        <v>1</v>
      </c>
    </row>
    <row r="363" spans="2:8">
      <c r="B363" s="2" t="s">
        <v>17</v>
      </c>
      <c r="C363" s="19">
        <v>0.27906976744186046</v>
      </c>
      <c r="D363" s="19">
        <v>0.23255813953488372</v>
      </c>
      <c r="E363" s="19">
        <v>0.32558139534883723</v>
      </c>
      <c r="F363" s="24">
        <v>6.9767441860465115E-2</v>
      </c>
      <c r="G363" s="24">
        <v>9.3023255813953487E-2</v>
      </c>
      <c r="H363" s="24">
        <v>1</v>
      </c>
    </row>
    <row r="364" spans="2:8">
      <c r="B364" s="2" t="s">
        <v>18</v>
      </c>
      <c r="C364" s="19">
        <v>0.26126126126126126</v>
      </c>
      <c r="D364" s="19">
        <v>0.24324324324324323</v>
      </c>
      <c r="E364" s="19">
        <v>0.31531531531531531</v>
      </c>
      <c r="F364" s="24">
        <v>0.1081081081081081</v>
      </c>
      <c r="G364" s="24">
        <v>7.2072072072072071E-2</v>
      </c>
      <c r="H364" s="24">
        <v>1</v>
      </c>
    </row>
    <row r="365" spans="2:8">
      <c r="B365" s="2" t="s">
        <v>19</v>
      </c>
      <c r="C365" s="19">
        <v>0.29545454545454547</v>
      </c>
      <c r="D365" s="19">
        <v>0.20454545454545453</v>
      </c>
      <c r="E365" s="19">
        <v>0.31818181818181818</v>
      </c>
      <c r="F365" s="24">
        <v>0.13636363636363635</v>
      </c>
      <c r="G365" s="24">
        <v>4.5454545454545456E-2</v>
      </c>
      <c r="H365" s="24">
        <v>1</v>
      </c>
    </row>
    <row r="366" spans="2:8">
      <c r="B366" s="2" t="s">
        <v>20</v>
      </c>
      <c r="C366" s="19">
        <v>0.296875</v>
      </c>
      <c r="D366" s="19">
        <v>0.234375</v>
      </c>
      <c r="E366" s="19">
        <v>0.328125</v>
      </c>
      <c r="F366" s="24">
        <v>0.109375</v>
      </c>
      <c r="G366" s="24">
        <v>3.125E-2</v>
      </c>
      <c r="H366" s="24">
        <v>1</v>
      </c>
    </row>
    <row r="367" spans="2:8">
      <c r="B367" s="2" t="s">
        <v>21</v>
      </c>
      <c r="C367" s="19">
        <v>0.28440366972477066</v>
      </c>
      <c r="D367" s="19">
        <v>0.19266055045871561</v>
      </c>
      <c r="E367" s="19">
        <v>0.26605504587155965</v>
      </c>
      <c r="F367" s="24">
        <v>0.20183486238532111</v>
      </c>
      <c r="G367" s="24">
        <v>5.5045871559633024E-2</v>
      </c>
      <c r="H367" s="24">
        <v>1</v>
      </c>
    </row>
    <row r="368" spans="2:8">
      <c r="B368" s="2" t="s">
        <v>22</v>
      </c>
      <c r="C368" s="19">
        <v>0.36585365853658536</v>
      </c>
      <c r="D368" s="19">
        <v>0.17073170731707318</v>
      </c>
      <c r="E368" s="19">
        <v>0.17073170731707318</v>
      </c>
      <c r="F368" s="24">
        <v>0.17073170731707318</v>
      </c>
      <c r="G368" s="24">
        <v>0.12195121951219512</v>
      </c>
      <c r="H368" s="24">
        <v>1</v>
      </c>
    </row>
    <row r="369" spans="2:8">
      <c r="B369" s="2" t="s">
        <v>23</v>
      </c>
      <c r="C369" s="19">
        <v>0.29411764705882354</v>
      </c>
      <c r="D369" s="19">
        <v>0.26470588235294118</v>
      </c>
      <c r="E369" s="19">
        <v>0.26470588235294118</v>
      </c>
      <c r="F369" s="24">
        <v>0.13235294117647059</v>
      </c>
      <c r="G369" s="24">
        <v>4.4117647058823532E-2</v>
      </c>
      <c r="H369" s="24">
        <v>1</v>
      </c>
    </row>
    <row r="370" spans="2:8">
      <c r="B370" s="2" t="s">
        <v>24</v>
      </c>
      <c r="C370" s="19">
        <v>0.28155339805825241</v>
      </c>
      <c r="D370" s="19">
        <v>0.29126213592233013</v>
      </c>
      <c r="E370" s="19">
        <v>0.25242718446601942</v>
      </c>
      <c r="F370" s="24">
        <v>0.11650485436893204</v>
      </c>
      <c r="G370" s="24">
        <v>5.8252427184466021E-2</v>
      </c>
      <c r="H370" s="24">
        <v>1</v>
      </c>
    </row>
    <row r="371" spans="2:8">
      <c r="B371" s="2" t="s">
        <v>25</v>
      </c>
      <c r="C371" s="19">
        <v>0.29090909090909089</v>
      </c>
      <c r="D371" s="19">
        <v>0.2</v>
      </c>
      <c r="E371" s="19">
        <v>0.27272727272727271</v>
      </c>
      <c r="F371" s="24">
        <v>0.12727272727272726</v>
      </c>
      <c r="G371" s="24">
        <v>0.10909090909090909</v>
      </c>
      <c r="H371" s="24">
        <v>1</v>
      </c>
    </row>
    <row r="372" spans="2:8">
      <c r="B372" s="2" t="s">
        <v>26</v>
      </c>
      <c r="C372" s="19">
        <v>0.31325301204819278</v>
      </c>
      <c r="D372" s="19">
        <v>0.26506024096385539</v>
      </c>
      <c r="E372" s="19">
        <v>0.24096385542168675</v>
      </c>
      <c r="F372" s="24">
        <v>0.13253012048192769</v>
      </c>
      <c r="G372" s="24">
        <v>4.8192771084337352E-2</v>
      </c>
      <c r="H372" s="24">
        <v>1</v>
      </c>
    </row>
    <row r="373" spans="2:8">
      <c r="B373" s="2" t="s">
        <v>27</v>
      </c>
      <c r="C373" s="19">
        <v>0.29097605893186002</v>
      </c>
      <c r="D373" s="19">
        <v>0.23020257826887661</v>
      </c>
      <c r="E373" s="19">
        <v>0.29097605893186002</v>
      </c>
      <c r="F373" s="24">
        <v>0.14180478821362799</v>
      </c>
      <c r="G373" s="24">
        <v>4.6040515653775323E-2</v>
      </c>
      <c r="H373" s="24">
        <v>1</v>
      </c>
    </row>
    <row r="374" spans="2:8">
      <c r="B374" s="2" t="s">
        <v>28</v>
      </c>
      <c r="C374" s="19">
        <v>0.29032258064516125</v>
      </c>
      <c r="D374" s="19">
        <v>0.27956989247311825</v>
      </c>
      <c r="E374" s="19">
        <v>0.30107526881720431</v>
      </c>
      <c r="F374" s="24">
        <v>9.6774193548387094E-2</v>
      </c>
      <c r="G374" s="24">
        <v>3.2258064516129031E-2</v>
      </c>
      <c r="H374" s="24">
        <v>1</v>
      </c>
    </row>
    <row r="375" spans="2:8">
      <c r="B375" s="2" t="s">
        <v>39</v>
      </c>
      <c r="C375" s="19">
        <v>0.28893306825712395</v>
      </c>
      <c r="D375" s="19">
        <v>0.23989396951623593</v>
      </c>
      <c r="E375" s="19">
        <v>0.28429423459244529</v>
      </c>
      <c r="F375" s="24">
        <v>0.1312127236580517</v>
      </c>
      <c r="G375" s="24">
        <v>5.5666003976143144E-2</v>
      </c>
      <c r="H375" s="24">
        <v>1</v>
      </c>
    </row>
    <row r="378" spans="2:8">
      <c r="B378" s="2" t="s">
        <v>3</v>
      </c>
      <c r="C378" s="2" t="s">
        <v>174</v>
      </c>
      <c r="D378" s="2" t="s">
        <v>112</v>
      </c>
      <c r="E378" s="2" t="s">
        <v>113</v>
      </c>
      <c r="F378" s="2" t="s">
        <v>175</v>
      </c>
      <c r="G378" s="2" t="s">
        <v>176</v>
      </c>
      <c r="H378" s="2" t="s">
        <v>38</v>
      </c>
    </row>
    <row r="379" spans="2:8">
      <c r="B379" s="2" t="s">
        <v>40</v>
      </c>
      <c r="C379" s="19">
        <v>0.31958762886597936</v>
      </c>
      <c r="D379" s="19">
        <v>0.24742268041237114</v>
      </c>
      <c r="E379" s="19">
        <v>0.24742268041237114</v>
      </c>
      <c r="F379" s="24">
        <v>0.13402061855670103</v>
      </c>
      <c r="G379" s="24">
        <v>5.1546391752577324E-2</v>
      </c>
      <c r="H379" s="24">
        <v>1</v>
      </c>
    </row>
    <row r="380" spans="2:8">
      <c r="B380" s="2" t="s">
        <v>41</v>
      </c>
      <c r="C380" s="19">
        <v>0.30555555555555558</v>
      </c>
      <c r="D380" s="19">
        <v>0.20370370370370369</v>
      </c>
      <c r="E380" s="19">
        <v>0.20370370370370369</v>
      </c>
      <c r="F380" s="24">
        <v>0.22222222222222221</v>
      </c>
      <c r="G380" s="24">
        <v>6.4814814814814825E-2</v>
      </c>
      <c r="H380" s="24">
        <v>1</v>
      </c>
    </row>
    <row r="381" spans="2:8">
      <c r="B381" s="2" t="s">
        <v>42</v>
      </c>
      <c r="C381" s="19">
        <v>0.28107074569789675</v>
      </c>
      <c r="D381" s="19">
        <v>0.21223709369024857</v>
      </c>
      <c r="E381" s="19">
        <v>0.30019120458891013</v>
      </c>
      <c r="F381" s="24">
        <v>0.1548757170172084</v>
      </c>
      <c r="G381" s="24">
        <v>5.1625239005736144E-2</v>
      </c>
      <c r="H381" s="24">
        <v>1</v>
      </c>
    </row>
    <row r="382" spans="2:8">
      <c r="B382" s="2" t="s">
        <v>238</v>
      </c>
      <c r="C382" s="19">
        <v>0.24864864864864863</v>
      </c>
      <c r="D382" s="19">
        <v>0.26486486486486488</v>
      </c>
      <c r="E382" s="19">
        <v>0.30270270270270272</v>
      </c>
      <c r="F382" s="24">
        <v>0.11351351351351351</v>
      </c>
      <c r="G382" s="24">
        <v>7.0270270270270274E-2</v>
      </c>
      <c r="H382" s="24">
        <v>1</v>
      </c>
    </row>
    <row r="383" spans="2:8">
      <c r="B383" s="2" t="s">
        <v>43</v>
      </c>
      <c r="C383" s="19">
        <v>0.28991596638655465</v>
      </c>
      <c r="D383" s="19">
        <v>0.26050420168067229</v>
      </c>
      <c r="E383" s="19">
        <v>0.28151260504201681</v>
      </c>
      <c r="F383" s="24">
        <v>0.10714285714285714</v>
      </c>
      <c r="G383" s="24">
        <v>6.0924369747899158E-2</v>
      </c>
      <c r="H383" s="24">
        <v>1</v>
      </c>
    </row>
    <row r="384" spans="2:8">
      <c r="B384" s="2" t="s">
        <v>44</v>
      </c>
      <c r="C384" s="19">
        <v>0.34166666666666662</v>
      </c>
      <c r="D384" s="19">
        <v>0.26666666666666666</v>
      </c>
      <c r="E384" s="19">
        <v>0.3</v>
      </c>
      <c r="F384" s="24">
        <v>6.6666666666666666E-2</v>
      </c>
      <c r="G384" s="24">
        <v>2.5000000000000001E-2</v>
      </c>
      <c r="H384" s="24">
        <v>1</v>
      </c>
    </row>
    <row r="385" spans="2:8">
      <c r="B385" s="2" t="s">
        <v>9</v>
      </c>
      <c r="C385" s="19">
        <v>0.28893306825712395</v>
      </c>
      <c r="D385" s="19">
        <v>0.23989396951623593</v>
      </c>
      <c r="E385" s="19">
        <v>0.28429423459244529</v>
      </c>
      <c r="F385" s="24">
        <v>0.1312127236580517</v>
      </c>
      <c r="G385" s="24">
        <v>5.5666003976143144E-2</v>
      </c>
      <c r="H385" s="24">
        <v>1</v>
      </c>
    </row>
    <row r="387" spans="2:8">
      <c r="B387" s="6"/>
    </row>
    <row r="388" spans="2:8">
      <c r="B388" s="2" t="s">
        <v>3</v>
      </c>
      <c r="C388" s="2" t="s">
        <v>174</v>
      </c>
      <c r="D388" s="2" t="s">
        <v>112</v>
      </c>
      <c r="E388" s="2" t="s">
        <v>113</v>
      </c>
      <c r="F388" s="2" t="s">
        <v>175</v>
      </c>
      <c r="G388" s="2" t="s">
        <v>176</v>
      </c>
      <c r="H388" s="2" t="s">
        <v>38</v>
      </c>
    </row>
    <row r="389" spans="2:8">
      <c r="B389" s="2" t="s">
        <v>45</v>
      </c>
      <c r="C389" s="19">
        <v>0.22058823529411764</v>
      </c>
      <c r="D389" s="19">
        <v>0.23529411764705885</v>
      </c>
      <c r="E389" s="19">
        <v>0.41176470588235298</v>
      </c>
      <c r="F389" s="24">
        <v>0.11764705882352942</v>
      </c>
      <c r="G389" s="24">
        <v>1.4705882352941178E-2</v>
      </c>
      <c r="H389" s="24">
        <v>1</v>
      </c>
    </row>
    <row r="390" spans="2:8">
      <c r="B390" s="2" t="s">
        <v>46</v>
      </c>
      <c r="C390" s="19">
        <v>0.29087048832271761</v>
      </c>
      <c r="D390" s="19">
        <v>0.23354564755838642</v>
      </c>
      <c r="E390" s="19">
        <v>0.28768577494692144</v>
      </c>
      <c r="F390" s="24">
        <v>0.12526539278131635</v>
      </c>
      <c r="G390" s="24">
        <v>6.2632696390658174E-2</v>
      </c>
      <c r="H390" s="24">
        <v>1</v>
      </c>
    </row>
    <row r="391" spans="2:8">
      <c r="B391" s="2" t="s">
        <v>47</v>
      </c>
      <c r="C391" s="19">
        <v>0.28301886792452829</v>
      </c>
      <c r="D391" s="19">
        <v>0.29433962264150942</v>
      </c>
      <c r="E391" s="19">
        <v>0.22641509433962262</v>
      </c>
      <c r="F391" s="24">
        <v>0.14716981132075471</v>
      </c>
      <c r="G391" s="24">
        <v>4.9056603773584902E-2</v>
      </c>
      <c r="H391" s="24">
        <v>1</v>
      </c>
    </row>
    <row r="392" spans="2:8">
      <c r="B392" s="2" t="s">
        <v>48</v>
      </c>
      <c r="C392" s="19">
        <v>0.30769230769230771</v>
      </c>
      <c r="D392" s="19">
        <v>0.20512820512820515</v>
      </c>
      <c r="E392" s="19">
        <v>0.29914529914529914</v>
      </c>
      <c r="F392" s="24">
        <v>0.14102564102564102</v>
      </c>
      <c r="G392" s="24">
        <v>4.7008547008547008E-2</v>
      </c>
      <c r="H392" s="24">
        <v>1</v>
      </c>
    </row>
    <row r="393" spans="2:8">
      <c r="B393" s="2" t="s">
        <v>9</v>
      </c>
      <c r="C393" s="19">
        <v>0.28893306825712395</v>
      </c>
      <c r="D393" s="19">
        <v>0.23989396951623593</v>
      </c>
      <c r="E393" s="19">
        <v>0.28429423459244529</v>
      </c>
      <c r="F393" s="24">
        <v>0.1312127236580517</v>
      </c>
      <c r="G393" s="24">
        <v>5.5666003976143144E-2</v>
      </c>
      <c r="H393" s="24">
        <v>1</v>
      </c>
    </row>
    <row r="396" spans="2:8" ht="18">
      <c r="B396" s="20" t="s">
        <v>183</v>
      </c>
    </row>
    <row r="398" spans="2:8">
      <c r="B398" s="2" t="s">
        <v>3</v>
      </c>
      <c r="C398" s="2" t="s">
        <v>4</v>
      </c>
      <c r="D398" s="2" t="s">
        <v>5</v>
      </c>
      <c r="E398" s="2" t="s">
        <v>6</v>
      </c>
    </row>
    <row r="399" spans="2:8">
      <c r="B399" s="2" t="s">
        <v>174</v>
      </c>
      <c r="C399" s="21">
        <v>538</v>
      </c>
      <c r="D399" s="22">
        <v>26.9</v>
      </c>
      <c r="E399" s="22">
        <v>31.740412979351031</v>
      </c>
    </row>
    <row r="400" spans="2:8">
      <c r="B400" s="2" t="s">
        <v>112</v>
      </c>
      <c r="C400" s="21">
        <v>374</v>
      </c>
      <c r="D400" s="22">
        <v>18.7</v>
      </c>
      <c r="E400" s="22">
        <v>22.064896755162241</v>
      </c>
    </row>
    <row r="401" spans="2:8">
      <c r="B401" s="2" t="s">
        <v>113</v>
      </c>
      <c r="C401" s="21">
        <v>450</v>
      </c>
      <c r="D401" s="22">
        <v>22.5</v>
      </c>
      <c r="E401" s="22">
        <v>26.548672566371682</v>
      </c>
    </row>
    <row r="402" spans="2:8">
      <c r="B402" s="2" t="s">
        <v>175</v>
      </c>
      <c r="C402" s="21">
        <v>225</v>
      </c>
      <c r="D402" s="22">
        <v>11.25</v>
      </c>
      <c r="E402" s="22">
        <v>13.274336283185841</v>
      </c>
    </row>
    <row r="403" spans="2:8">
      <c r="B403" s="2" t="s">
        <v>176</v>
      </c>
      <c r="C403" s="21">
        <v>108</v>
      </c>
      <c r="D403" s="22">
        <v>5.4</v>
      </c>
      <c r="E403" s="22">
        <v>6.3716814159292037</v>
      </c>
    </row>
    <row r="404" spans="2:8">
      <c r="B404" s="2" t="s">
        <v>38</v>
      </c>
      <c r="C404" s="21">
        <v>1695</v>
      </c>
      <c r="D404" s="22">
        <v>84.75</v>
      </c>
      <c r="E404" s="22">
        <v>100</v>
      </c>
    </row>
    <row r="405" spans="2:8">
      <c r="B405" s="2" t="s">
        <v>37</v>
      </c>
      <c r="C405" s="21">
        <v>305</v>
      </c>
      <c r="D405" s="22">
        <v>15.25</v>
      </c>
      <c r="E405" s="22"/>
    </row>
    <row r="406" spans="2:8">
      <c r="B406" s="2" t="s">
        <v>9</v>
      </c>
      <c r="C406" s="23">
        <f>C405+C404</f>
        <v>2000</v>
      </c>
      <c r="D406" s="23">
        <f>D405+D404</f>
        <v>100</v>
      </c>
      <c r="E406" s="23">
        <f>E405+E404</f>
        <v>100</v>
      </c>
    </row>
    <row r="409" spans="2:8">
      <c r="B409" s="2" t="s">
        <v>3</v>
      </c>
      <c r="C409" s="2" t="s">
        <v>174</v>
      </c>
      <c r="D409" s="2" t="s">
        <v>112</v>
      </c>
      <c r="E409" s="2" t="s">
        <v>113</v>
      </c>
      <c r="F409" s="2" t="s">
        <v>175</v>
      </c>
      <c r="G409" s="2" t="s">
        <v>176</v>
      </c>
      <c r="H409" s="2" t="s">
        <v>38</v>
      </c>
    </row>
    <row r="410" spans="2:8">
      <c r="B410" s="2" t="s">
        <v>7</v>
      </c>
      <c r="C410" s="19">
        <v>0.32400932400932397</v>
      </c>
      <c r="D410" s="19">
        <v>0.21445221445221446</v>
      </c>
      <c r="E410" s="19">
        <v>0.26573426573426573</v>
      </c>
      <c r="F410" s="24">
        <v>0.12937062937062938</v>
      </c>
      <c r="G410" s="24">
        <v>6.6433566433566432E-2</v>
      </c>
      <c r="H410" s="24">
        <v>1</v>
      </c>
    </row>
    <row r="411" spans="2:8">
      <c r="B411" s="2" t="s">
        <v>8</v>
      </c>
      <c r="C411" s="19">
        <v>0.31063321385902032</v>
      </c>
      <c r="D411" s="19">
        <v>0.22700119474313024</v>
      </c>
      <c r="E411" s="19">
        <v>0.26523297491039427</v>
      </c>
      <c r="F411" s="24">
        <v>0.13620071684587814</v>
      </c>
      <c r="G411" s="24">
        <v>6.093189964157706E-2</v>
      </c>
      <c r="H411" s="24">
        <v>1</v>
      </c>
    </row>
    <row r="412" spans="2:8">
      <c r="B412" s="2" t="s">
        <v>39</v>
      </c>
      <c r="C412" s="19">
        <v>0.31740412979351029</v>
      </c>
      <c r="D412" s="19">
        <v>0.22064896755162242</v>
      </c>
      <c r="E412" s="19">
        <v>0.26548672566371684</v>
      </c>
      <c r="F412" s="24">
        <v>0.13274336283185842</v>
      </c>
      <c r="G412" s="24">
        <v>6.3716814159292035E-2</v>
      </c>
      <c r="H412" s="24">
        <v>1</v>
      </c>
    </row>
    <row r="415" spans="2:8">
      <c r="B415" s="2" t="s">
        <v>3</v>
      </c>
      <c r="C415" s="2" t="s">
        <v>174</v>
      </c>
      <c r="D415" s="2" t="s">
        <v>112</v>
      </c>
      <c r="E415" s="2" t="s">
        <v>113</v>
      </c>
      <c r="F415" s="2" t="s">
        <v>175</v>
      </c>
      <c r="G415" s="2" t="s">
        <v>176</v>
      </c>
      <c r="H415" s="2" t="s">
        <v>38</v>
      </c>
    </row>
    <row r="416" spans="2:8">
      <c r="B416" s="2" t="s">
        <v>10</v>
      </c>
      <c r="C416" s="19">
        <v>0.26415094339622641</v>
      </c>
      <c r="D416" s="19">
        <v>0.27358490566037735</v>
      </c>
      <c r="E416" s="19">
        <v>0.27358490566037735</v>
      </c>
      <c r="F416" s="24">
        <v>0.13679245283018868</v>
      </c>
      <c r="G416" s="24">
        <v>5.1886792452830191E-2</v>
      </c>
      <c r="H416" s="24">
        <v>1</v>
      </c>
    </row>
    <row r="417" spans="2:8">
      <c r="B417" s="2" t="s">
        <v>11</v>
      </c>
      <c r="C417" s="19">
        <v>0.33753943217665616</v>
      </c>
      <c r="D417" s="19">
        <v>0.21451104100946375</v>
      </c>
      <c r="E417" s="19">
        <v>0.27444794952681389</v>
      </c>
      <c r="F417" s="24">
        <v>9.7791798107255523E-2</v>
      </c>
      <c r="G417" s="24">
        <v>7.5709779179810727E-2</v>
      </c>
      <c r="H417" s="24">
        <v>1</v>
      </c>
    </row>
    <row r="418" spans="2:8">
      <c r="B418" s="2" t="s">
        <v>12</v>
      </c>
      <c r="C418" s="19">
        <v>0.27988338192419826</v>
      </c>
      <c r="D418" s="19">
        <v>0.22157434402332363</v>
      </c>
      <c r="E418" s="19">
        <v>0.29446064139941691</v>
      </c>
      <c r="F418" s="24">
        <v>0.16034985422740525</v>
      </c>
      <c r="G418" s="24">
        <v>4.3731778425655982E-2</v>
      </c>
      <c r="H418" s="24">
        <v>1</v>
      </c>
    </row>
    <row r="419" spans="2:8">
      <c r="B419" s="2" t="s">
        <v>13</v>
      </c>
      <c r="C419" s="19">
        <v>0.32063492063492061</v>
      </c>
      <c r="D419" s="19">
        <v>0.20317460317460317</v>
      </c>
      <c r="E419" s="19">
        <v>0.26031746031746034</v>
      </c>
      <c r="F419" s="24">
        <v>0.15238095238095237</v>
      </c>
      <c r="G419" s="24">
        <v>6.3492063492063489E-2</v>
      </c>
      <c r="H419" s="24">
        <v>1</v>
      </c>
    </row>
    <row r="420" spans="2:8">
      <c r="B420" s="2" t="s">
        <v>14</v>
      </c>
      <c r="C420" s="19">
        <v>0.35074626865671638</v>
      </c>
      <c r="D420" s="19">
        <v>0.20895522388059704</v>
      </c>
      <c r="E420" s="19">
        <v>0.22761194029850745</v>
      </c>
      <c r="F420" s="24">
        <v>0.11940298507462688</v>
      </c>
      <c r="G420" s="24">
        <v>9.3283582089552244E-2</v>
      </c>
      <c r="H420" s="24">
        <v>1</v>
      </c>
    </row>
    <row r="421" spans="2:8">
      <c r="B421" s="2" t="s">
        <v>15</v>
      </c>
      <c r="C421" s="19">
        <v>0.35</v>
      </c>
      <c r="D421" s="19">
        <v>0.21666666666666667</v>
      </c>
      <c r="E421" s="19">
        <v>0.25416666666666665</v>
      </c>
      <c r="F421" s="24">
        <v>0.125</v>
      </c>
      <c r="G421" s="24">
        <v>5.4166666666666669E-2</v>
      </c>
      <c r="H421" s="24">
        <v>1</v>
      </c>
    </row>
    <row r="422" spans="2:8">
      <c r="B422" s="2" t="s">
        <v>39</v>
      </c>
      <c r="C422" s="19">
        <v>0.31740412979351029</v>
      </c>
      <c r="D422" s="19">
        <v>0.22064896755162242</v>
      </c>
      <c r="E422" s="19">
        <v>0.26548672566371684</v>
      </c>
      <c r="F422" s="24">
        <v>0.13274336283185842</v>
      </c>
      <c r="G422" s="24">
        <v>6.3716814159292035E-2</v>
      </c>
      <c r="H422" s="24">
        <v>1</v>
      </c>
    </row>
    <row r="425" spans="2:8">
      <c r="B425" s="2" t="s">
        <v>3</v>
      </c>
      <c r="C425" s="2" t="s">
        <v>174</v>
      </c>
      <c r="D425" s="2" t="s">
        <v>112</v>
      </c>
      <c r="E425" s="2" t="s">
        <v>113</v>
      </c>
      <c r="F425" s="2" t="s">
        <v>175</v>
      </c>
      <c r="G425" s="2" t="s">
        <v>176</v>
      </c>
      <c r="H425" s="2" t="s">
        <v>38</v>
      </c>
    </row>
    <row r="426" spans="2:8">
      <c r="B426" s="2" t="s">
        <v>16</v>
      </c>
      <c r="C426" s="19">
        <v>0.28000000000000003</v>
      </c>
      <c r="D426" s="19">
        <v>0.28000000000000003</v>
      </c>
      <c r="E426" s="19">
        <v>0.24</v>
      </c>
      <c r="F426" s="24">
        <v>0.11</v>
      </c>
      <c r="G426" s="24">
        <v>0.09</v>
      </c>
      <c r="H426" s="24">
        <v>1</v>
      </c>
    </row>
    <row r="427" spans="2:8">
      <c r="B427" s="2" t="s">
        <v>17</v>
      </c>
      <c r="C427" s="19">
        <v>0.31914893617021278</v>
      </c>
      <c r="D427" s="19">
        <v>0.27659574468085107</v>
      </c>
      <c r="E427" s="19">
        <v>0.34042553191489361</v>
      </c>
      <c r="F427" s="24">
        <v>4.2553191489361701E-2</v>
      </c>
      <c r="G427" s="24">
        <v>2.1276595744680851E-2</v>
      </c>
      <c r="H427" s="24">
        <v>1</v>
      </c>
    </row>
    <row r="428" spans="2:8">
      <c r="B428" s="2" t="s">
        <v>18</v>
      </c>
      <c r="C428" s="19">
        <v>0.30769230769230771</v>
      </c>
      <c r="D428" s="19">
        <v>0.17948717948717949</v>
      </c>
      <c r="E428" s="19">
        <v>0.31623931623931623</v>
      </c>
      <c r="F428" s="24">
        <v>0.11965811965811966</v>
      </c>
      <c r="G428" s="24">
        <v>7.6923076923076927E-2</v>
      </c>
      <c r="H428" s="24">
        <v>1</v>
      </c>
    </row>
    <row r="429" spans="2:8">
      <c r="B429" s="2" t="s">
        <v>19</v>
      </c>
      <c r="C429" s="19">
        <v>0.28000000000000003</v>
      </c>
      <c r="D429" s="19">
        <v>0.28000000000000003</v>
      </c>
      <c r="E429" s="19">
        <v>0.3</v>
      </c>
      <c r="F429" s="24">
        <v>0.08</v>
      </c>
      <c r="G429" s="24">
        <v>0.06</v>
      </c>
      <c r="H429" s="24">
        <v>1</v>
      </c>
    </row>
    <row r="430" spans="2:8">
      <c r="B430" s="2" t="s">
        <v>20</v>
      </c>
      <c r="C430" s="19">
        <v>0.25</v>
      </c>
      <c r="D430" s="19">
        <v>0.26470588235294118</v>
      </c>
      <c r="E430" s="19">
        <v>0.29411764705882354</v>
      </c>
      <c r="F430" s="24">
        <v>0.13235294117647059</v>
      </c>
      <c r="G430" s="24">
        <v>5.8823529411764712E-2</v>
      </c>
      <c r="H430" s="24">
        <v>1</v>
      </c>
    </row>
    <row r="431" spans="2:8">
      <c r="B431" s="2" t="s">
        <v>21</v>
      </c>
      <c r="C431" s="19">
        <v>0.2661290322580645</v>
      </c>
      <c r="D431" s="19">
        <v>0.21774193548387097</v>
      </c>
      <c r="E431" s="19">
        <v>0.30645161290322581</v>
      </c>
      <c r="F431" s="24">
        <v>0.14516129032258063</v>
      </c>
      <c r="G431" s="24">
        <v>6.4516129032258063E-2</v>
      </c>
      <c r="H431" s="24">
        <v>1</v>
      </c>
    </row>
    <row r="432" spans="2:8">
      <c r="B432" s="2" t="s">
        <v>22</v>
      </c>
      <c r="C432" s="19">
        <v>0.3125</v>
      </c>
      <c r="D432" s="19">
        <v>0.16666666666666669</v>
      </c>
      <c r="E432" s="19">
        <v>0.22916666666666669</v>
      </c>
      <c r="F432" s="24">
        <v>0.14583333333333334</v>
      </c>
      <c r="G432" s="24">
        <v>0.14583333333333334</v>
      </c>
      <c r="H432" s="24">
        <v>1</v>
      </c>
    </row>
    <row r="433" spans="2:8">
      <c r="B433" s="2" t="s">
        <v>23</v>
      </c>
      <c r="C433" s="19">
        <v>0.30463576158940397</v>
      </c>
      <c r="D433" s="19">
        <v>0.23178807947019867</v>
      </c>
      <c r="E433" s="19">
        <v>0.25827814569536423</v>
      </c>
      <c r="F433" s="24">
        <v>0.13245033112582782</v>
      </c>
      <c r="G433" s="24">
        <v>7.2847682119205295E-2</v>
      </c>
      <c r="H433" s="24">
        <v>1</v>
      </c>
    </row>
    <row r="434" spans="2:8">
      <c r="B434" s="2" t="s">
        <v>24</v>
      </c>
      <c r="C434" s="19">
        <v>0.34905660377358494</v>
      </c>
      <c r="D434" s="19">
        <v>0.22641509433962262</v>
      </c>
      <c r="E434" s="19">
        <v>0.29245283018867924</v>
      </c>
      <c r="F434" s="24">
        <v>8.4905660377358499E-2</v>
      </c>
      <c r="G434" s="24">
        <v>4.716981132075472E-2</v>
      </c>
      <c r="H434" s="24">
        <v>1</v>
      </c>
    </row>
    <row r="435" spans="2:8">
      <c r="B435" s="2" t="s">
        <v>25</v>
      </c>
      <c r="C435" s="19">
        <v>0.36231884057971014</v>
      </c>
      <c r="D435" s="19">
        <v>0.18840579710144925</v>
      </c>
      <c r="E435" s="19">
        <v>0.21739130434782608</v>
      </c>
      <c r="F435" s="24">
        <v>0.17391304347826086</v>
      </c>
      <c r="G435" s="24">
        <v>5.7971014492753624E-2</v>
      </c>
      <c r="H435" s="24">
        <v>1</v>
      </c>
    </row>
    <row r="436" spans="2:8">
      <c r="B436" s="2" t="s">
        <v>26</v>
      </c>
      <c r="C436" s="19">
        <v>0.34693877551020408</v>
      </c>
      <c r="D436" s="19">
        <v>0.23469387755102042</v>
      </c>
      <c r="E436" s="19">
        <v>0.28571428571428575</v>
      </c>
      <c r="F436" s="24">
        <v>8.1632653061224497E-2</v>
      </c>
      <c r="G436" s="24">
        <v>5.1020408163265307E-2</v>
      </c>
      <c r="H436" s="24">
        <v>1</v>
      </c>
    </row>
    <row r="437" spans="2:8">
      <c r="B437" s="2" t="s">
        <v>27</v>
      </c>
      <c r="C437" s="19">
        <v>0.32952691680261009</v>
      </c>
      <c r="D437" s="19">
        <v>0.20717781402936378</v>
      </c>
      <c r="E437" s="19">
        <v>0.24306688417618272</v>
      </c>
      <c r="F437" s="24">
        <v>0.15823817292006526</v>
      </c>
      <c r="G437" s="24">
        <v>6.1990212071778135E-2</v>
      </c>
      <c r="H437" s="24">
        <v>1</v>
      </c>
    </row>
    <row r="438" spans="2:8">
      <c r="B438" s="2" t="s">
        <v>28</v>
      </c>
      <c r="C438" s="19">
        <v>0.34615384615384615</v>
      </c>
      <c r="D438" s="19">
        <v>0.22115384615384617</v>
      </c>
      <c r="E438" s="19">
        <v>0.25961538461538458</v>
      </c>
      <c r="F438" s="24">
        <v>0.13461538461538461</v>
      </c>
      <c r="G438" s="24">
        <v>3.8461538461538464E-2</v>
      </c>
      <c r="H438" s="24">
        <v>1</v>
      </c>
    </row>
    <row r="439" spans="2:8">
      <c r="B439" s="2" t="s">
        <v>39</v>
      </c>
      <c r="C439" s="19">
        <v>0.31740412979351029</v>
      </c>
      <c r="D439" s="19">
        <v>0.22064896755162242</v>
      </c>
      <c r="E439" s="19">
        <v>0.26548672566371684</v>
      </c>
      <c r="F439" s="24">
        <v>0.13274336283185842</v>
      </c>
      <c r="G439" s="24">
        <v>6.3716814159292035E-2</v>
      </c>
      <c r="H439" s="24">
        <v>1</v>
      </c>
    </row>
    <row r="442" spans="2:8">
      <c r="B442" s="2" t="s">
        <v>3</v>
      </c>
      <c r="C442" s="2" t="s">
        <v>174</v>
      </c>
      <c r="D442" s="2" t="s">
        <v>112</v>
      </c>
      <c r="E442" s="2" t="s">
        <v>113</v>
      </c>
      <c r="F442" s="2" t="s">
        <v>175</v>
      </c>
      <c r="G442" s="2" t="s">
        <v>176</v>
      </c>
      <c r="H442" s="2" t="s">
        <v>38</v>
      </c>
    </row>
    <row r="443" spans="2:8">
      <c r="B443" s="2" t="s">
        <v>40</v>
      </c>
      <c r="C443" s="19">
        <v>0.37068965517241381</v>
      </c>
      <c r="D443" s="19">
        <v>0.18965517241379309</v>
      </c>
      <c r="E443" s="19">
        <v>0.24137931034482757</v>
      </c>
      <c r="F443" s="24">
        <v>0.12068965517241378</v>
      </c>
      <c r="G443" s="24">
        <v>7.7586206896551727E-2</v>
      </c>
      <c r="H443" s="24">
        <v>1</v>
      </c>
    </row>
    <row r="444" spans="2:8">
      <c r="B444" s="2" t="s">
        <v>41</v>
      </c>
      <c r="C444" s="19">
        <v>0.33846153846153848</v>
      </c>
      <c r="D444" s="19">
        <v>0.23076923076923075</v>
      </c>
      <c r="E444" s="19">
        <v>0.2846153846153846</v>
      </c>
      <c r="F444" s="24">
        <v>9.2307692307692299E-2</v>
      </c>
      <c r="G444" s="24">
        <v>5.3846153846153849E-2</v>
      </c>
      <c r="H444" s="24">
        <v>1</v>
      </c>
    </row>
    <row r="445" spans="2:8">
      <c r="B445" s="2" t="s">
        <v>42</v>
      </c>
      <c r="C445" s="19">
        <v>0.30034722222222221</v>
      </c>
      <c r="D445" s="19">
        <v>0.2170138888888889</v>
      </c>
      <c r="E445" s="19">
        <v>0.27083333333333331</v>
      </c>
      <c r="F445" s="24">
        <v>0.1388888888888889</v>
      </c>
      <c r="G445" s="24">
        <v>7.2916666666666671E-2</v>
      </c>
      <c r="H445" s="24">
        <v>1</v>
      </c>
    </row>
    <row r="446" spans="2:8">
      <c r="B446" s="2" t="s">
        <v>238</v>
      </c>
      <c r="C446" s="19">
        <v>0.29901960784313725</v>
      </c>
      <c r="D446" s="19">
        <v>0.24019607843137256</v>
      </c>
      <c r="E446" s="19">
        <v>0.25</v>
      </c>
      <c r="F446" s="24">
        <v>0.15196078431372548</v>
      </c>
      <c r="G446" s="24">
        <v>5.8823529411764712E-2</v>
      </c>
      <c r="H446" s="24">
        <v>1</v>
      </c>
    </row>
    <row r="447" spans="2:8">
      <c r="B447" s="2" t="s">
        <v>43</v>
      </c>
      <c r="C447" s="19">
        <v>0.32037037037037036</v>
      </c>
      <c r="D447" s="19">
        <v>0.22407407407407409</v>
      </c>
      <c r="E447" s="19">
        <v>0.25185185185185188</v>
      </c>
      <c r="F447" s="24">
        <v>0.14444444444444446</v>
      </c>
      <c r="G447" s="24">
        <v>5.9259259259259255E-2</v>
      </c>
      <c r="H447" s="24">
        <v>1</v>
      </c>
    </row>
    <row r="448" spans="2:8">
      <c r="B448" s="2" t="s">
        <v>44</v>
      </c>
      <c r="C448" s="19">
        <v>0.3410852713178294</v>
      </c>
      <c r="D448" s="19">
        <v>0.20930232558139536</v>
      </c>
      <c r="E448" s="19">
        <v>0.32558139534883723</v>
      </c>
      <c r="F448" s="24">
        <v>7.7519379844961239E-2</v>
      </c>
      <c r="G448" s="24">
        <v>4.6511627906976744E-2</v>
      </c>
      <c r="H448" s="24">
        <v>1</v>
      </c>
    </row>
    <row r="449" spans="2:8">
      <c r="B449" s="2" t="s">
        <v>9</v>
      </c>
      <c r="C449" s="19">
        <v>0.31740412979351029</v>
      </c>
      <c r="D449" s="19">
        <v>0.22064896755162242</v>
      </c>
      <c r="E449" s="19">
        <v>0.26548672566371684</v>
      </c>
      <c r="F449" s="24">
        <v>0.13274336283185842</v>
      </c>
      <c r="G449" s="24">
        <v>6.3716814159292035E-2</v>
      </c>
      <c r="H449" s="24">
        <v>1</v>
      </c>
    </row>
    <row r="451" spans="2:8">
      <c r="B451" s="6"/>
    </row>
    <row r="452" spans="2:8">
      <c r="B452" s="2" t="s">
        <v>3</v>
      </c>
      <c r="C452" s="2" t="s">
        <v>174</v>
      </c>
      <c r="D452" s="2" t="s">
        <v>112</v>
      </c>
      <c r="E452" s="2" t="s">
        <v>113</v>
      </c>
      <c r="F452" s="2" t="s">
        <v>175</v>
      </c>
      <c r="G452" s="2" t="s">
        <v>176</v>
      </c>
      <c r="H452" s="2" t="s">
        <v>38</v>
      </c>
    </row>
    <row r="453" spans="2:8">
      <c r="B453" s="2" t="s">
        <v>45</v>
      </c>
      <c r="C453" s="19">
        <v>0.23880597014925375</v>
      </c>
      <c r="D453" s="19">
        <v>0.35820895522388058</v>
      </c>
      <c r="E453" s="19">
        <v>0.29850746268656719</v>
      </c>
      <c r="F453" s="24">
        <v>8.9552238805970144E-2</v>
      </c>
      <c r="G453" s="24">
        <v>1.492537313432836E-2</v>
      </c>
      <c r="H453" s="24">
        <v>1</v>
      </c>
    </row>
    <row r="454" spans="2:8">
      <c r="B454" s="2" t="s">
        <v>46</v>
      </c>
      <c r="C454" s="19">
        <v>0.31304347826086959</v>
      </c>
      <c r="D454" s="19">
        <v>0.21256038647342992</v>
      </c>
      <c r="E454" s="19">
        <v>0.26666666666666666</v>
      </c>
      <c r="F454" s="24">
        <v>0.14202898550724638</v>
      </c>
      <c r="G454" s="24">
        <v>6.5700483091787443E-2</v>
      </c>
      <c r="H454" s="24">
        <v>1</v>
      </c>
    </row>
    <row r="455" spans="2:8">
      <c r="B455" s="2" t="s">
        <v>47</v>
      </c>
      <c r="C455" s="19">
        <v>0.34674922600619196</v>
      </c>
      <c r="D455" s="19">
        <v>0.20433436532507743</v>
      </c>
      <c r="E455" s="19">
        <v>0.25696594427244579</v>
      </c>
      <c r="F455" s="24">
        <v>0.13622291021671826</v>
      </c>
      <c r="G455" s="24">
        <v>5.5727554179566569E-2</v>
      </c>
      <c r="H455" s="24">
        <v>1</v>
      </c>
    </row>
    <row r="456" spans="2:8">
      <c r="B456" s="2" t="s">
        <v>48</v>
      </c>
      <c r="C456" s="19">
        <v>0.31851851851851853</v>
      </c>
      <c r="D456" s="19">
        <v>0.23703703703703702</v>
      </c>
      <c r="E456" s="19">
        <v>0.26296296296296295</v>
      </c>
      <c r="F456" s="24">
        <v>0.1037037037037037</v>
      </c>
      <c r="G456" s="24">
        <v>7.7777777777777779E-2</v>
      </c>
      <c r="H456" s="24">
        <v>1</v>
      </c>
    </row>
    <row r="457" spans="2:8">
      <c r="B457" s="2" t="s">
        <v>9</v>
      </c>
      <c r="C457" s="19">
        <v>0.31740412979351029</v>
      </c>
      <c r="D457" s="19">
        <v>0.22064896755162242</v>
      </c>
      <c r="E457" s="19">
        <v>0.26548672566371684</v>
      </c>
      <c r="F457" s="24">
        <v>0.13274336283185842</v>
      </c>
      <c r="G457" s="24">
        <v>6.3716814159292035E-2</v>
      </c>
      <c r="H457" s="24">
        <v>1</v>
      </c>
    </row>
    <row r="460" spans="2:8" ht="18">
      <c r="B460" s="20" t="s">
        <v>184</v>
      </c>
    </row>
    <row r="462" spans="2:8">
      <c r="B462" s="2" t="s">
        <v>3</v>
      </c>
      <c r="C462" s="2" t="s">
        <v>4</v>
      </c>
      <c r="D462" s="2" t="s">
        <v>5</v>
      </c>
      <c r="E462" s="2" t="s">
        <v>6</v>
      </c>
    </row>
    <row r="463" spans="2:8">
      <c r="B463" s="2" t="s">
        <v>174</v>
      </c>
      <c r="C463" s="21">
        <v>414</v>
      </c>
      <c r="D463" s="22">
        <v>20.7</v>
      </c>
      <c r="E463" s="22">
        <v>24.324324324324323</v>
      </c>
    </row>
    <row r="464" spans="2:8">
      <c r="B464" s="2" t="s">
        <v>112</v>
      </c>
      <c r="C464" s="21">
        <v>410</v>
      </c>
      <c r="D464" s="22">
        <v>20.5</v>
      </c>
      <c r="E464" s="22">
        <v>24.08930669800235</v>
      </c>
    </row>
    <row r="465" spans="2:8">
      <c r="B465" s="2" t="s">
        <v>113</v>
      </c>
      <c r="C465" s="21">
        <v>471</v>
      </c>
      <c r="D465" s="22">
        <v>23.55</v>
      </c>
      <c r="E465" s="22">
        <v>27.673325499412456</v>
      </c>
    </row>
    <row r="466" spans="2:8">
      <c r="B466" s="2" t="s">
        <v>175</v>
      </c>
      <c r="C466" s="21">
        <v>288</v>
      </c>
      <c r="D466" s="22">
        <v>14.4</v>
      </c>
      <c r="E466" s="22">
        <v>16.92126909518214</v>
      </c>
    </row>
    <row r="467" spans="2:8">
      <c r="B467" s="2" t="s">
        <v>176</v>
      </c>
      <c r="C467" s="21">
        <v>119</v>
      </c>
      <c r="D467" s="22">
        <v>5.95</v>
      </c>
      <c r="E467" s="22">
        <v>6.9917743830787309</v>
      </c>
    </row>
    <row r="468" spans="2:8">
      <c r="B468" s="2" t="s">
        <v>38</v>
      </c>
      <c r="C468" s="21">
        <v>1702</v>
      </c>
      <c r="D468" s="22">
        <v>85.1</v>
      </c>
      <c r="E468" s="22">
        <v>100</v>
      </c>
    </row>
    <row r="469" spans="2:8">
      <c r="B469" s="2" t="s">
        <v>37</v>
      </c>
      <c r="C469" s="21">
        <v>298</v>
      </c>
      <c r="D469" s="22">
        <v>14.9</v>
      </c>
      <c r="E469" s="22"/>
    </row>
    <row r="470" spans="2:8">
      <c r="B470" s="2" t="s">
        <v>9</v>
      </c>
      <c r="C470" s="23">
        <f>C469+C468</f>
        <v>2000</v>
      </c>
      <c r="D470" s="23">
        <f>D469+D468</f>
        <v>100</v>
      </c>
      <c r="E470" s="23">
        <f>E469+E468</f>
        <v>100</v>
      </c>
    </row>
    <row r="473" spans="2:8">
      <c r="B473" s="2" t="s">
        <v>3</v>
      </c>
      <c r="C473" s="2" t="s">
        <v>174</v>
      </c>
      <c r="D473" s="2" t="s">
        <v>112</v>
      </c>
      <c r="E473" s="2" t="s">
        <v>113</v>
      </c>
      <c r="F473" s="2" t="s">
        <v>175</v>
      </c>
      <c r="G473" s="2" t="s">
        <v>176</v>
      </c>
      <c r="H473" s="2" t="s">
        <v>38</v>
      </c>
    </row>
    <row r="474" spans="2:8">
      <c r="B474" s="2" t="s">
        <v>7</v>
      </c>
      <c r="C474" s="19">
        <v>0.24235294117647058</v>
      </c>
      <c r="D474" s="19">
        <v>0.24941176470588236</v>
      </c>
      <c r="E474" s="19">
        <v>0.26117647058823529</v>
      </c>
      <c r="F474" s="24">
        <v>0.17764705882352941</v>
      </c>
      <c r="G474" s="24">
        <v>6.9411764705882353E-2</v>
      </c>
      <c r="H474" s="24">
        <v>1</v>
      </c>
    </row>
    <row r="475" spans="2:8">
      <c r="B475" s="2" t="s">
        <v>8</v>
      </c>
      <c r="C475" s="19">
        <v>0.24413145539906103</v>
      </c>
      <c r="D475" s="19">
        <v>0.23239436619718309</v>
      </c>
      <c r="E475" s="19">
        <v>0.29225352112676056</v>
      </c>
      <c r="F475" s="24">
        <v>0.16079812206572769</v>
      </c>
      <c r="G475" s="24">
        <v>7.0422535211267609E-2</v>
      </c>
      <c r="H475" s="24">
        <v>1</v>
      </c>
    </row>
    <row r="476" spans="2:8">
      <c r="B476" s="2" t="s">
        <v>39</v>
      </c>
      <c r="C476" s="19">
        <v>0.24324324324324323</v>
      </c>
      <c r="D476" s="19">
        <v>0.2408930669800235</v>
      </c>
      <c r="E476" s="19">
        <v>0.27673325499412454</v>
      </c>
      <c r="F476" s="24">
        <v>0.1692126909518214</v>
      </c>
      <c r="G476" s="24">
        <v>6.9917743830787304E-2</v>
      </c>
      <c r="H476" s="24">
        <v>1</v>
      </c>
    </row>
    <row r="479" spans="2:8">
      <c r="B479" s="2" t="s">
        <v>3</v>
      </c>
      <c r="C479" s="2" t="s">
        <v>174</v>
      </c>
      <c r="D479" s="2" t="s">
        <v>112</v>
      </c>
      <c r="E479" s="2" t="s">
        <v>113</v>
      </c>
      <c r="F479" s="2" t="s">
        <v>175</v>
      </c>
      <c r="G479" s="2" t="s">
        <v>176</v>
      </c>
      <c r="H479" s="2" t="s">
        <v>38</v>
      </c>
    </row>
    <row r="480" spans="2:8">
      <c r="B480" s="2" t="s">
        <v>10</v>
      </c>
      <c r="C480" s="19">
        <v>0.19158878504672899</v>
      </c>
      <c r="D480" s="19">
        <v>0.30373831775700938</v>
      </c>
      <c r="E480" s="19">
        <v>0.28037383177570091</v>
      </c>
      <c r="F480" s="24">
        <v>0.16822429906542055</v>
      </c>
      <c r="G480" s="24">
        <v>5.6074766355140186E-2</v>
      </c>
      <c r="H480" s="24">
        <v>1</v>
      </c>
    </row>
    <row r="481" spans="2:8">
      <c r="B481" s="2" t="s">
        <v>11</v>
      </c>
      <c r="C481" s="19">
        <v>0.26332288401253917</v>
      </c>
      <c r="D481" s="19">
        <v>0.22570532915360503</v>
      </c>
      <c r="E481" s="19">
        <v>0.2884012539184953</v>
      </c>
      <c r="F481" s="24">
        <v>0.15987460815047022</v>
      </c>
      <c r="G481" s="24">
        <v>6.2695924764890276E-2</v>
      </c>
      <c r="H481" s="24">
        <v>1</v>
      </c>
    </row>
    <row r="482" spans="2:8">
      <c r="B482" s="2" t="s">
        <v>12</v>
      </c>
      <c r="C482" s="19">
        <v>0.2464589235127479</v>
      </c>
      <c r="D482" s="19">
        <v>0.22946175637393768</v>
      </c>
      <c r="E482" s="19">
        <v>0.28611898016997167</v>
      </c>
      <c r="F482" s="24">
        <v>0.16713881019830029</v>
      </c>
      <c r="G482" s="24">
        <v>7.0821529745042494E-2</v>
      </c>
      <c r="H482" s="24">
        <v>1</v>
      </c>
    </row>
    <row r="483" spans="2:8">
      <c r="B483" s="2" t="s">
        <v>13</v>
      </c>
      <c r="C483" s="19">
        <v>0.23778501628664497</v>
      </c>
      <c r="D483" s="19">
        <v>0.24429967426710097</v>
      </c>
      <c r="E483" s="19">
        <v>0.26384364820846906</v>
      </c>
      <c r="F483" s="24">
        <v>0.17915309446254071</v>
      </c>
      <c r="G483" s="24">
        <v>7.4918566775244291E-2</v>
      </c>
      <c r="H483" s="24">
        <v>1</v>
      </c>
    </row>
    <row r="484" spans="2:8">
      <c r="B484" s="2" t="s">
        <v>14</v>
      </c>
      <c r="C484" s="19">
        <v>0.23247232472324722</v>
      </c>
      <c r="D484" s="19">
        <v>0.23247232472324722</v>
      </c>
      <c r="E484" s="19">
        <v>0.28044280442804426</v>
      </c>
      <c r="F484" s="24">
        <v>0.16974169741697417</v>
      </c>
      <c r="G484" s="24">
        <v>8.4870848708487087E-2</v>
      </c>
      <c r="H484" s="24">
        <v>1</v>
      </c>
    </row>
    <row r="485" spans="2:8">
      <c r="B485" s="2" t="s">
        <v>15</v>
      </c>
      <c r="C485" s="19">
        <v>0.27731092436974791</v>
      </c>
      <c r="D485" s="19">
        <v>0.22689075630252101</v>
      </c>
      <c r="E485" s="19">
        <v>0.25630252100840339</v>
      </c>
      <c r="F485" s="24">
        <v>0.17226890756302521</v>
      </c>
      <c r="G485" s="24">
        <v>6.7226890756302518E-2</v>
      </c>
      <c r="H485" s="24">
        <v>1</v>
      </c>
    </row>
    <row r="486" spans="2:8">
      <c r="B486" s="2" t="s">
        <v>39</v>
      </c>
      <c r="C486" s="19">
        <v>0.24324324324324323</v>
      </c>
      <c r="D486" s="19">
        <v>0.2408930669800235</v>
      </c>
      <c r="E486" s="19">
        <v>0.27673325499412454</v>
      </c>
      <c r="F486" s="24">
        <v>0.1692126909518214</v>
      </c>
      <c r="G486" s="24">
        <v>6.9917743830787304E-2</v>
      </c>
      <c r="H486" s="24">
        <v>1</v>
      </c>
    </row>
    <row r="489" spans="2:8">
      <c r="B489" s="2" t="s">
        <v>3</v>
      </c>
      <c r="C489" s="2" t="s">
        <v>174</v>
      </c>
      <c r="D489" s="2" t="s">
        <v>112</v>
      </c>
      <c r="E489" s="2" t="s">
        <v>113</v>
      </c>
      <c r="F489" s="2" t="s">
        <v>175</v>
      </c>
      <c r="G489" s="2" t="s">
        <v>176</v>
      </c>
      <c r="H489" s="2" t="s">
        <v>38</v>
      </c>
    </row>
    <row r="490" spans="2:8">
      <c r="B490" s="2" t="s">
        <v>16</v>
      </c>
      <c r="C490" s="19">
        <v>0.18181818181818182</v>
      </c>
      <c r="D490" s="19">
        <v>0.32323232323232326</v>
      </c>
      <c r="E490" s="19">
        <v>0.24242424242424243</v>
      </c>
      <c r="F490" s="24">
        <v>0.19191919191919191</v>
      </c>
      <c r="G490" s="24">
        <v>6.0606060606060608E-2</v>
      </c>
      <c r="H490" s="24">
        <v>1</v>
      </c>
    </row>
    <row r="491" spans="2:8">
      <c r="B491" s="2" t="s">
        <v>17</v>
      </c>
      <c r="C491" s="19">
        <v>0.24</v>
      </c>
      <c r="D491" s="19">
        <v>0.3</v>
      </c>
      <c r="E491" s="19">
        <v>0.24</v>
      </c>
      <c r="F491" s="24">
        <v>0.18</v>
      </c>
      <c r="G491" s="24">
        <v>0.04</v>
      </c>
      <c r="H491" s="24">
        <v>1</v>
      </c>
    </row>
    <row r="492" spans="2:8">
      <c r="B492" s="2" t="s">
        <v>18</v>
      </c>
      <c r="C492" s="19">
        <v>0.22222222222222221</v>
      </c>
      <c r="D492" s="19">
        <v>0.24786324786324787</v>
      </c>
      <c r="E492" s="19">
        <v>0.29914529914529914</v>
      </c>
      <c r="F492" s="24">
        <v>0.16239316239316237</v>
      </c>
      <c r="G492" s="24">
        <v>6.8376068376068369E-2</v>
      </c>
      <c r="H492" s="24">
        <v>1</v>
      </c>
    </row>
    <row r="493" spans="2:8">
      <c r="B493" s="2" t="s">
        <v>19</v>
      </c>
      <c r="C493" s="19">
        <v>0.15384615384615385</v>
      </c>
      <c r="D493" s="19">
        <v>0.34615384615384615</v>
      </c>
      <c r="E493" s="19">
        <v>0.32692307692307693</v>
      </c>
      <c r="F493" s="24">
        <v>9.6153846153846145E-2</v>
      </c>
      <c r="G493" s="24">
        <v>7.6923076923076927E-2</v>
      </c>
      <c r="H493" s="24">
        <v>1</v>
      </c>
    </row>
    <row r="494" spans="2:8">
      <c r="B494" s="2" t="s">
        <v>20</v>
      </c>
      <c r="C494" s="19">
        <v>0.21739130434782608</v>
      </c>
      <c r="D494" s="19">
        <v>0.18840579710144925</v>
      </c>
      <c r="E494" s="19">
        <v>0.30434782608695654</v>
      </c>
      <c r="F494" s="24">
        <v>0.18840579710144925</v>
      </c>
      <c r="G494" s="24">
        <v>0.10144927536231885</v>
      </c>
      <c r="H494" s="24">
        <v>1</v>
      </c>
    </row>
    <row r="495" spans="2:8">
      <c r="B495" s="2" t="s">
        <v>21</v>
      </c>
      <c r="C495" s="19">
        <v>0.22689075630252101</v>
      </c>
      <c r="D495" s="19">
        <v>0.27731092436974791</v>
      </c>
      <c r="E495" s="19">
        <v>0.24369747899159663</v>
      </c>
      <c r="F495" s="24">
        <v>0.19327731092436973</v>
      </c>
      <c r="G495" s="24">
        <v>5.8823529411764712E-2</v>
      </c>
      <c r="H495" s="24">
        <v>1</v>
      </c>
    </row>
    <row r="496" spans="2:8">
      <c r="B496" s="2" t="s">
        <v>22</v>
      </c>
      <c r="C496" s="19">
        <v>0.26</v>
      </c>
      <c r="D496" s="19">
        <v>0.16</v>
      </c>
      <c r="E496" s="19">
        <v>0.22</v>
      </c>
      <c r="F496" s="24">
        <v>0.3</v>
      </c>
      <c r="G496" s="24">
        <v>0.06</v>
      </c>
      <c r="H496" s="24">
        <v>1</v>
      </c>
    </row>
    <row r="497" spans="2:8">
      <c r="B497" s="2" t="s">
        <v>23</v>
      </c>
      <c r="C497" s="19">
        <v>0.24675324675324675</v>
      </c>
      <c r="D497" s="19">
        <v>0.21428571428571427</v>
      </c>
      <c r="E497" s="19">
        <v>0.29870129870129869</v>
      </c>
      <c r="F497" s="24">
        <v>0.16233766233766234</v>
      </c>
      <c r="G497" s="24">
        <v>7.792207792207792E-2</v>
      </c>
      <c r="H497" s="24">
        <v>1</v>
      </c>
    </row>
    <row r="498" spans="2:8">
      <c r="B498" s="2" t="s">
        <v>24</v>
      </c>
      <c r="C498" s="19">
        <v>0.28181818181818186</v>
      </c>
      <c r="D498" s="19">
        <v>0.22727272727272727</v>
      </c>
      <c r="E498" s="19">
        <v>0.3</v>
      </c>
      <c r="F498" s="24">
        <v>0.12727272727272726</v>
      </c>
      <c r="G498" s="24">
        <v>6.363636363636363E-2</v>
      </c>
      <c r="H498" s="24">
        <v>1</v>
      </c>
    </row>
    <row r="499" spans="2:8">
      <c r="B499" s="2" t="s">
        <v>25</v>
      </c>
      <c r="C499" s="19">
        <v>0.19672131147540983</v>
      </c>
      <c r="D499" s="19">
        <v>0.24590163934426229</v>
      </c>
      <c r="E499" s="19">
        <v>0.22950819672131145</v>
      </c>
      <c r="F499" s="24">
        <v>0.21311475409836067</v>
      </c>
      <c r="G499" s="24">
        <v>0.11475409836065573</v>
      </c>
      <c r="H499" s="24">
        <v>1</v>
      </c>
    </row>
    <row r="500" spans="2:8">
      <c r="B500" s="2" t="s">
        <v>26</v>
      </c>
      <c r="C500" s="19">
        <v>0.25252525252525254</v>
      </c>
      <c r="D500" s="19">
        <v>0.31313131313131309</v>
      </c>
      <c r="E500" s="19">
        <v>0.24242424242424243</v>
      </c>
      <c r="F500" s="24">
        <v>0.12121212121212122</v>
      </c>
      <c r="G500" s="24">
        <v>7.0707070707070704E-2</v>
      </c>
      <c r="H500" s="24">
        <v>1</v>
      </c>
    </row>
    <row r="501" spans="2:8">
      <c r="B501" s="2" t="s">
        <v>27</v>
      </c>
      <c r="C501" s="19">
        <v>0.26307189542483661</v>
      </c>
      <c r="D501" s="19">
        <v>0.21405228758169934</v>
      </c>
      <c r="E501" s="19">
        <v>0.28594771241830069</v>
      </c>
      <c r="F501" s="24">
        <v>0.16666666666666669</v>
      </c>
      <c r="G501" s="24">
        <v>7.0261437908496732E-2</v>
      </c>
      <c r="H501" s="24">
        <v>1</v>
      </c>
    </row>
    <row r="502" spans="2:8">
      <c r="B502" s="2" t="s">
        <v>28</v>
      </c>
      <c r="C502" s="19">
        <v>0.25454545454545452</v>
      </c>
      <c r="D502" s="19">
        <v>0.24545454545454548</v>
      </c>
      <c r="E502" s="19">
        <v>0.27272727272727271</v>
      </c>
      <c r="F502" s="24">
        <v>0.17272727272727273</v>
      </c>
      <c r="G502" s="24">
        <v>5.4545454545454543E-2</v>
      </c>
      <c r="H502" s="24">
        <v>1</v>
      </c>
    </row>
    <row r="503" spans="2:8">
      <c r="B503" s="2" t="s">
        <v>39</v>
      </c>
      <c r="C503" s="19">
        <v>0.24324324324324323</v>
      </c>
      <c r="D503" s="19">
        <v>0.2408930669800235</v>
      </c>
      <c r="E503" s="19">
        <v>0.27673325499412454</v>
      </c>
      <c r="F503" s="24">
        <v>0.1692126909518214</v>
      </c>
      <c r="G503" s="24">
        <v>6.9917743830787304E-2</v>
      </c>
      <c r="H503" s="24">
        <v>1</v>
      </c>
    </row>
    <row r="506" spans="2:8">
      <c r="B506" s="2" t="s">
        <v>3</v>
      </c>
      <c r="C506" s="2" t="s">
        <v>174</v>
      </c>
      <c r="D506" s="2" t="s">
        <v>112</v>
      </c>
      <c r="E506" s="2" t="s">
        <v>113</v>
      </c>
      <c r="F506" s="2" t="s">
        <v>175</v>
      </c>
      <c r="G506" s="2" t="s">
        <v>176</v>
      </c>
      <c r="H506" s="2" t="s">
        <v>38</v>
      </c>
    </row>
    <row r="507" spans="2:8">
      <c r="B507" s="2" t="s">
        <v>40</v>
      </c>
      <c r="C507" s="19">
        <v>0.2162162162162162</v>
      </c>
      <c r="D507" s="19">
        <v>0.23423423423423423</v>
      </c>
      <c r="E507" s="19">
        <v>0.28828828828828829</v>
      </c>
      <c r="F507" s="24">
        <v>0.14414414414414414</v>
      </c>
      <c r="G507" s="24">
        <v>0.11711711711711711</v>
      </c>
      <c r="H507" s="24">
        <v>1</v>
      </c>
    </row>
    <row r="508" spans="2:8">
      <c r="B508" s="2" t="s">
        <v>41</v>
      </c>
      <c r="C508" s="19">
        <v>0.28000000000000003</v>
      </c>
      <c r="D508" s="19">
        <v>0.192</v>
      </c>
      <c r="E508" s="19">
        <v>0.30399999999999999</v>
      </c>
      <c r="F508" s="24">
        <v>0.16800000000000001</v>
      </c>
      <c r="G508" s="24">
        <v>5.5999999999999994E-2</v>
      </c>
      <c r="H508" s="24">
        <v>1</v>
      </c>
    </row>
    <row r="509" spans="2:8">
      <c r="B509" s="2" t="s">
        <v>42</v>
      </c>
      <c r="C509" s="19">
        <v>0.24143835616438356</v>
      </c>
      <c r="D509" s="19">
        <v>0.21404109589041095</v>
      </c>
      <c r="E509" s="19">
        <v>0.2654109589041096</v>
      </c>
      <c r="F509" s="24">
        <v>0.21575342465753425</v>
      </c>
      <c r="G509" s="24">
        <v>6.3356164383561647E-2</v>
      </c>
      <c r="H509" s="24">
        <v>1</v>
      </c>
    </row>
    <row r="510" spans="2:8">
      <c r="B510" s="2" t="s">
        <v>238</v>
      </c>
      <c r="C510" s="19">
        <v>0.24390243902439024</v>
      </c>
      <c r="D510" s="19">
        <v>0.25365853658536586</v>
      </c>
      <c r="E510" s="19">
        <v>0.27317073170731709</v>
      </c>
      <c r="F510" s="24">
        <v>0.13658536585365855</v>
      </c>
      <c r="G510" s="24">
        <v>9.2682926829268292E-2</v>
      </c>
      <c r="H510" s="24">
        <v>1</v>
      </c>
    </row>
    <row r="511" spans="2:8">
      <c r="B511" s="2" t="s">
        <v>43</v>
      </c>
      <c r="C511" s="19">
        <v>0.24125230202578268</v>
      </c>
      <c r="D511" s="19">
        <v>0.26887661141804786</v>
      </c>
      <c r="E511" s="19">
        <v>0.26703499079189685</v>
      </c>
      <c r="F511" s="24">
        <v>0.15837937384898709</v>
      </c>
      <c r="G511" s="24">
        <v>6.4456721915285453E-2</v>
      </c>
      <c r="H511" s="24">
        <v>1</v>
      </c>
    </row>
    <row r="512" spans="2:8">
      <c r="B512" s="2" t="s">
        <v>44</v>
      </c>
      <c r="C512" s="19">
        <v>0.24626865671641793</v>
      </c>
      <c r="D512" s="19">
        <v>0.27611940298507465</v>
      </c>
      <c r="E512" s="19">
        <v>0.33582089552238803</v>
      </c>
      <c r="F512" s="24">
        <v>8.2089552238805971E-2</v>
      </c>
      <c r="G512" s="24">
        <v>5.9701492537313439E-2</v>
      </c>
      <c r="H512" s="24">
        <v>1</v>
      </c>
    </row>
    <row r="513" spans="2:8">
      <c r="B513" s="2" t="s">
        <v>9</v>
      </c>
      <c r="C513" s="19">
        <v>0.24324324324324323</v>
      </c>
      <c r="D513" s="19">
        <v>0.2408930669800235</v>
      </c>
      <c r="E513" s="19">
        <v>0.27673325499412454</v>
      </c>
      <c r="F513" s="24">
        <v>0.1692126909518214</v>
      </c>
      <c r="G513" s="24">
        <v>6.9917743830787304E-2</v>
      </c>
      <c r="H513" s="24">
        <v>1</v>
      </c>
    </row>
    <row r="515" spans="2:8">
      <c r="B515" s="6"/>
    </row>
    <row r="516" spans="2:8">
      <c r="B516" s="2" t="s">
        <v>3</v>
      </c>
      <c r="C516" s="2" t="s">
        <v>174</v>
      </c>
      <c r="D516" s="2" t="s">
        <v>112</v>
      </c>
      <c r="E516" s="2" t="s">
        <v>113</v>
      </c>
      <c r="F516" s="2" t="s">
        <v>175</v>
      </c>
      <c r="G516" s="2" t="s">
        <v>176</v>
      </c>
      <c r="H516" s="2" t="s">
        <v>38</v>
      </c>
    </row>
    <row r="517" spans="2:8">
      <c r="B517" s="2" t="s">
        <v>45</v>
      </c>
      <c r="C517" s="19">
        <v>0.18309859154929575</v>
      </c>
      <c r="D517" s="19">
        <v>0.28169014084507044</v>
      </c>
      <c r="E517" s="19">
        <v>0.36619718309859151</v>
      </c>
      <c r="F517" s="24">
        <v>0.14084507042253522</v>
      </c>
      <c r="G517" s="24">
        <v>2.8169014084507039E-2</v>
      </c>
      <c r="H517" s="24">
        <v>1</v>
      </c>
    </row>
    <row r="518" spans="2:8">
      <c r="B518" s="2" t="s">
        <v>46</v>
      </c>
      <c r="C518" s="19">
        <v>0.24856596558317398</v>
      </c>
      <c r="D518" s="19">
        <v>0.24091778202676864</v>
      </c>
      <c r="E518" s="19">
        <v>0.27342256214149141</v>
      </c>
      <c r="F518" s="24">
        <v>0.16443594646271509</v>
      </c>
      <c r="G518" s="24">
        <v>7.2657743785850867E-2</v>
      </c>
      <c r="H518" s="24">
        <v>1</v>
      </c>
    </row>
    <row r="519" spans="2:8">
      <c r="B519" s="2" t="s">
        <v>47</v>
      </c>
      <c r="C519" s="19">
        <v>0.25696594427244579</v>
      </c>
      <c r="D519" s="19">
        <v>0.2321981424148607</v>
      </c>
      <c r="E519" s="19">
        <v>0.26934984520123839</v>
      </c>
      <c r="F519" s="24">
        <v>0.17647058823529413</v>
      </c>
      <c r="G519" s="24">
        <v>6.5015479876160992E-2</v>
      </c>
      <c r="H519" s="24">
        <v>1</v>
      </c>
    </row>
    <row r="520" spans="2:8">
      <c r="B520" s="2" t="s">
        <v>48</v>
      </c>
      <c r="C520" s="19">
        <v>0.22137404580152673</v>
      </c>
      <c r="D520" s="19">
        <v>0.24045801526717558</v>
      </c>
      <c r="E520" s="19">
        <v>0.27480916030534353</v>
      </c>
      <c r="F520" s="24">
        <v>0.18702290076335878</v>
      </c>
      <c r="G520" s="24">
        <v>7.6335877862595422E-2</v>
      </c>
      <c r="H520" s="24">
        <v>1</v>
      </c>
    </row>
    <row r="521" spans="2:8">
      <c r="B521" s="2" t="s">
        <v>9</v>
      </c>
      <c r="C521" s="19">
        <v>0.24324324324324323</v>
      </c>
      <c r="D521" s="19">
        <v>0.2408930669800235</v>
      </c>
      <c r="E521" s="19">
        <v>0.27673325499412454</v>
      </c>
      <c r="F521" s="24">
        <v>0.1692126909518214</v>
      </c>
      <c r="G521" s="24">
        <v>6.9917743830787304E-2</v>
      </c>
      <c r="H521" s="24">
        <v>1</v>
      </c>
    </row>
    <row r="524" spans="2:8" ht="18">
      <c r="B524" s="20" t="s">
        <v>185</v>
      </c>
    </row>
    <row r="526" spans="2:8">
      <c r="B526" s="2" t="s">
        <v>3</v>
      </c>
      <c r="C526" s="2" t="s">
        <v>4</v>
      </c>
      <c r="D526" s="2" t="s">
        <v>5</v>
      </c>
      <c r="E526" s="2" t="s">
        <v>6</v>
      </c>
    </row>
    <row r="527" spans="2:8">
      <c r="B527" s="2" t="s">
        <v>174</v>
      </c>
      <c r="C527" s="21">
        <v>399</v>
      </c>
      <c r="D527" s="22">
        <v>19.95</v>
      </c>
      <c r="E527" s="22">
        <v>22.904707233065441</v>
      </c>
    </row>
    <row r="528" spans="2:8">
      <c r="B528" s="2" t="s">
        <v>112</v>
      </c>
      <c r="C528" s="21">
        <v>393</v>
      </c>
      <c r="D528" s="22">
        <v>19.649999999999999</v>
      </c>
      <c r="E528" s="22">
        <v>22.560275545350173</v>
      </c>
    </row>
    <row r="529" spans="2:8">
      <c r="B529" s="2" t="s">
        <v>113</v>
      </c>
      <c r="C529" s="21">
        <v>492</v>
      </c>
      <c r="D529" s="22">
        <v>24.6</v>
      </c>
      <c r="E529" s="22">
        <v>28.243398392652125</v>
      </c>
    </row>
    <row r="530" spans="2:8">
      <c r="B530" s="2" t="s">
        <v>175</v>
      </c>
      <c r="C530" s="21">
        <v>307</v>
      </c>
      <c r="D530" s="22">
        <v>15.35</v>
      </c>
      <c r="E530" s="22">
        <v>17.623421354764638</v>
      </c>
    </row>
    <row r="531" spans="2:8">
      <c r="B531" s="2" t="s">
        <v>176</v>
      </c>
      <c r="C531" s="21">
        <v>151</v>
      </c>
      <c r="D531" s="22">
        <v>7.55</v>
      </c>
      <c r="E531" s="22">
        <v>8.6681974741676235</v>
      </c>
    </row>
    <row r="532" spans="2:8">
      <c r="B532" s="2" t="s">
        <v>38</v>
      </c>
      <c r="C532" s="21">
        <v>1742</v>
      </c>
      <c r="D532" s="22">
        <v>87.1</v>
      </c>
      <c r="E532" s="22">
        <v>100</v>
      </c>
    </row>
    <row r="533" spans="2:8">
      <c r="B533" s="2" t="s">
        <v>37</v>
      </c>
      <c r="C533" s="21">
        <v>258</v>
      </c>
      <c r="D533" s="22">
        <v>12.9</v>
      </c>
      <c r="E533" s="22"/>
    </row>
    <row r="534" spans="2:8">
      <c r="B534" s="2" t="s">
        <v>9</v>
      </c>
      <c r="C534" s="23">
        <f>C533+C532</f>
        <v>2000</v>
      </c>
      <c r="D534" s="23">
        <f>D533+D532</f>
        <v>100</v>
      </c>
      <c r="E534" s="23">
        <f>E533+E532</f>
        <v>100</v>
      </c>
    </row>
    <row r="537" spans="2:8">
      <c r="B537" s="2" t="s">
        <v>3</v>
      </c>
      <c r="C537" s="2" t="s">
        <v>174</v>
      </c>
      <c r="D537" s="2" t="s">
        <v>112</v>
      </c>
      <c r="E537" s="2" t="s">
        <v>113</v>
      </c>
      <c r="F537" s="2" t="s">
        <v>175</v>
      </c>
      <c r="G537" s="2" t="s">
        <v>176</v>
      </c>
      <c r="H537" s="2" t="s">
        <v>38</v>
      </c>
    </row>
    <row r="538" spans="2:8">
      <c r="B538" s="2" t="s">
        <v>7</v>
      </c>
      <c r="C538" s="19">
        <v>0.23156682027649769</v>
      </c>
      <c r="D538" s="19">
        <v>0.22926267281105989</v>
      </c>
      <c r="E538" s="19">
        <v>0.26843317972350234</v>
      </c>
      <c r="F538" s="24">
        <v>0.17972350230414746</v>
      </c>
      <c r="G538" s="24">
        <v>9.1013824884792635E-2</v>
      </c>
      <c r="H538" s="24">
        <v>1</v>
      </c>
    </row>
    <row r="539" spans="2:8">
      <c r="B539" s="2" t="s">
        <v>8</v>
      </c>
      <c r="C539" s="19">
        <v>0.22654462242562928</v>
      </c>
      <c r="D539" s="19">
        <v>0.2219679633867277</v>
      </c>
      <c r="E539" s="19">
        <v>0.29633867276887871</v>
      </c>
      <c r="F539" s="24">
        <v>0.17276887871853547</v>
      </c>
      <c r="G539" s="24">
        <v>8.2379862700228831E-2</v>
      </c>
      <c r="H539" s="24">
        <v>1</v>
      </c>
    </row>
    <row r="540" spans="2:8">
      <c r="B540" s="2" t="s">
        <v>39</v>
      </c>
      <c r="C540" s="19">
        <v>0.22904707233065441</v>
      </c>
      <c r="D540" s="19">
        <v>0.22560275545350172</v>
      </c>
      <c r="E540" s="19">
        <v>0.28243398392652125</v>
      </c>
      <c r="F540" s="24">
        <v>0.17623421354764637</v>
      </c>
      <c r="G540" s="24">
        <v>8.6681974741676229E-2</v>
      </c>
      <c r="H540" s="24">
        <v>1</v>
      </c>
    </row>
    <row r="543" spans="2:8">
      <c r="B543" s="2" t="s">
        <v>3</v>
      </c>
      <c r="C543" s="2" t="s">
        <v>174</v>
      </c>
      <c r="D543" s="2" t="s">
        <v>112</v>
      </c>
      <c r="E543" s="2" t="s">
        <v>113</v>
      </c>
      <c r="F543" s="2" t="s">
        <v>175</v>
      </c>
      <c r="G543" s="2" t="s">
        <v>176</v>
      </c>
      <c r="H543" s="2" t="s">
        <v>38</v>
      </c>
    </row>
    <row r="544" spans="2:8">
      <c r="B544" s="2" t="s">
        <v>10</v>
      </c>
      <c r="C544" s="19">
        <v>0.1898148148148148</v>
      </c>
      <c r="D544" s="19">
        <v>0.21296296296296297</v>
      </c>
      <c r="E544" s="19">
        <v>0.30555555555555558</v>
      </c>
      <c r="F544" s="24">
        <v>0.21759259259259259</v>
      </c>
      <c r="G544" s="24">
        <v>7.407407407407407E-2</v>
      </c>
      <c r="H544" s="24">
        <v>1</v>
      </c>
    </row>
    <row r="545" spans="2:8">
      <c r="B545" s="2" t="s">
        <v>11</v>
      </c>
      <c r="C545" s="19">
        <v>0.24924012158054712</v>
      </c>
      <c r="D545" s="19">
        <v>0.23708206686930089</v>
      </c>
      <c r="E545" s="19">
        <v>0.2735562310030395</v>
      </c>
      <c r="F545" s="24">
        <v>0.1580547112462006</v>
      </c>
      <c r="G545" s="24">
        <v>8.2066869300911852E-2</v>
      </c>
      <c r="H545" s="24">
        <v>1</v>
      </c>
    </row>
    <row r="546" spans="2:8">
      <c r="B546" s="2" t="s">
        <v>12</v>
      </c>
      <c r="C546" s="19">
        <v>0.21246458923512748</v>
      </c>
      <c r="D546" s="19">
        <v>0.20963172804532579</v>
      </c>
      <c r="E546" s="19">
        <v>0.31161473087818697</v>
      </c>
      <c r="F546" s="24">
        <v>0.17280453257790371</v>
      </c>
      <c r="G546" s="24">
        <v>9.3484419263456089E-2</v>
      </c>
      <c r="H546" s="24">
        <v>1</v>
      </c>
    </row>
    <row r="547" spans="2:8">
      <c r="B547" s="2" t="s">
        <v>13</v>
      </c>
      <c r="C547" s="19">
        <v>0.24610591900311526</v>
      </c>
      <c r="D547" s="19">
        <v>0.23987538940809969</v>
      </c>
      <c r="E547" s="19">
        <v>0.26168224299065423</v>
      </c>
      <c r="F547" s="24">
        <v>0.15887850467289721</v>
      </c>
      <c r="G547" s="24">
        <v>9.3457943925233641E-2</v>
      </c>
      <c r="H547" s="24">
        <v>1</v>
      </c>
    </row>
    <row r="548" spans="2:8">
      <c r="B548" s="2" t="s">
        <v>14</v>
      </c>
      <c r="C548" s="19">
        <v>0.21863799283154123</v>
      </c>
      <c r="D548" s="19">
        <v>0.22939068100358423</v>
      </c>
      <c r="E548" s="19">
        <v>0.28673835125448027</v>
      </c>
      <c r="F548" s="24">
        <v>0.17921146953405018</v>
      </c>
      <c r="G548" s="24">
        <v>8.6021505376344079E-2</v>
      </c>
      <c r="H548" s="24">
        <v>1</v>
      </c>
    </row>
    <row r="549" spans="2:8">
      <c r="B549" s="2" t="s">
        <v>15</v>
      </c>
      <c r="C549" s="19">
        <v>0.25</v>
      </c>
      <c r="D549" s="19">
        <v>0.22131147540983606</v>
      </c>
      <c r="E549" s="19">
        <v>0.25409836065573771</v>
      </c>
      <c r="F549" s="24">
        <v>0.18852459016393441</v>
      </c>
      <c r="G549" s="24">
        <v>8.6065573770491802E-2</v>
      </c>
      <c r="H549" s="24">
        <v>1</v>
      </c>
    </row>
    <row r="550" spans="2:8">
      <c r="B550" s="2" t="s">
        <v>39</v>
      </c>
      <c r="C550" s="19">
        <v>0.22904707233065441</v>
      </c>
      <c r="D550" s="19">
        <v>0.22560275545350172</v>
      </c>
      <c r="E550" s="19">
        <v>0.28243398392652125</v>
      </c>
      <c r="F550" s="24">
        <v>0.17623421354764637</v>
      </c>
      <c r="G550" s="24">
        <v>8.6681974741676229E-2</v>
      </c>
      <c r="H550" s="24">
        <v>1</v>
      </c>
    </row>
    <row r="553" spans="2:8">
      <c r="B553" s="2" t="s">
        <v>3</v>
      </c>
      <c r="C553" s="2" t="s">
        <v>174</v>
      </c>
      <c r="D553" s="2" t="s">
        <v>112</v>
      </c>
      <c r="E553" s="2" t="s">
        <v>113</v>
      </c>
      <c r="F553" s="2" t="s">
        <v>175</v>
      </c>
      <c r="G553" s="2" t="s">
        <v>176</v>
      </c>
      <c r="H553" s="2" t="s">
        <v>38</v>
      </c>
    </row>
    <row r="554" spans="2:8">
      <c r="B554" s="2" t="s">
        <v>16</v>
      </c>
      <c r="C554" s="19">
        <v>0.21359223300970875</v>
      </c>
      <c r="D554" s="19">
        <v>0.1650485436893204</v>
      </c>
      <c r="E554" s="19">
        <v>0.3300970873786408</v>
      </c>
      <c r="F554" s="24">
        <v>0.23300970873786409</v>
      </c>
      <c r="G554" s="24">
        <v>5.8252427184466021E-2</v>
      </c>
      <c r="H554" s="24">
        <v>1</v>
      </c>
    </row>
    <row r="555" spans="2:8">
      <c r="B555" s="2" t="s">
        <v>17</v>
      </c>
      <c r="C555" s="19">
        <v>0.22</v>
      </c>
      <c r="D555" s="19">
        <v>0.22</v>
      </c>
      <c r="E555" s="19">
        <v>0.24</v>
      </c>
      <c r="F555" s="24">
        <v>0.16</v>
      </c>
      <c r="G555" s="24">
        <v>0.16</v>
      </c>
      <c r="H555" s="24">
        <v>1</v>
      </c>
    </row>
    <row r="556" spans="2:8">
      <c r="B556" s="2" t="s">
        <v>18</v>
      </c>
      <c r="C556" s="19">
        <v>0.26229508196721313</v>
      </c>
      <c r="D556" s="19">
        <v>0.22950819672131145</v>
      </c>
      <c r="E556" s="19">
        <v>0.29508196721311475</v>
      </c>
      <c r="F556" s="24">
        <v>0.15573770491803279</v>
      </c>
      <c r="G556" s="24">
        <v>5.7377049180327863E-2</v>
      </c>
      <c r="H556" s="24">
        <v>1</v>
      </c>
    </row>
    <row r="557" spans="2:8">
      <c r="B557" s="2" t="s">
        <v>19</v>
      </c>
      <c r="C557" s="19">
        <v>0.14814814814814814</v>
      </c>
      <c r="D557" s="19">
        <v>0.2592592592592593</v>
      </c>
      <c r="E557" s="19">
        <v>0.2592592592592593</v>
      </c>
      <c r="F557" s="24">
        <v>0.24074074074074073</v>
      </c>
      <c r="G557" s="24">
        <v>9.2592592592592601E-2</v>
      </c>
      <c r="H557" s="24">
        <v>1</v>
      </c>
    </row>
    <row r="558" spans="2:8">
      <c r="B558" s="2" t="s">
        <v>20</v>
      </c>
      <c r="C558" s="19">
        <v>0.20588235294117649</v>
      </c>
      <c r="D558" s="19">
        <v>0.14705882352941177</v>
      </c>
      <c r="E558" s="19">
        <v>0.30882352941176472</v>
      </c>
      <c r="F558" s="24">
        <v>0.23529411764705885</v>
      </c>
      <c r="G558" s="24">
        <v>0.10294117647058824</v>
      </c>
      <c r="H558" s="24">
        <v>1</v>
      </c>
    </row>
    <row r="559" spans="2:8">
      <c r="B559" s="2" t="s">
        <v>21</v>
      </c>
      <c r="C559" s="19">
        <v>0.1796875</v>
      </c>
      <c r="D559" s="19">
        <v>0.2421875</v>
      </c>
      <c r="E559" s="19">
        <v>0.3046875</v>
      </c>
      <c r="F559" s="24">
        <v>0.21875</v>
      </c>
      <c r="G559" s="24">
        <v>5.46875E-2</v>
      </c>
      <c r="H559" s="24">
        <v>1</v>
      </c>
    </row>
    <row r="560" spans="2:8">
      <c r="B560" s="2" t="s">
        <v>22</v>
      </c>
      <c r="C560" s="19">
        <v>0.24489795918367346</v>
      </c>
      <c r="D560" s="19">
        <v>0.28571428571428575</v>
      </c>
      <c r="E560" s="19">
        <v>0.24489795918367346</v>
      </c>
      <c r="F560" s="24">
        <v>0.12244897959183673</v>
      </c>
      <c r="G560" s="24">
        <v>0.10204081632653061</v>
      </c>
      <c r="H560" s="24">
        <v>1</v>
      </c>
    </row>
    <row r="561" spans="2:8">
      <c r="B561" s="2" t="s">
        <v>23</v>
      </c>
      <c r="C561" s="19">
        <v>0.20245398773006135</v>
      </c>
      <c r="D561" s="19">
        <v>0.23926380368098157</v>
      </c>
      <c r="E561" s="19">
        <v>0.30061349693251532</v>
      </c>
      <c r="F561" s="24">
        <v>0.17791411042944782</v>
      </c>
      <c r="G561" s="24">
        <v>7.9754601226993863E-2</v>
      </c>
      <c r="H561" s="24">
        <v>1</v>
      </c>
    </row>
    <row r="562" spans="2:8">
      <c r="B562" s="2" t="s">
        <v>24</v>
      </c>
      <c r="C562" s="19">
        <v>0.29090909090909089</v>
      </c>
      <c r="D562" s="19">
        <v>0.16363636363636364</v>
      </c>
      <c r="E562" s="19">
        <v>0.28181818181818186</v>
      </c>
      <c r="F562" s="24">
        <v>0.19090909090909089</v>
      </c>
      <c r="G562" s="24">
        <v>7.2727272727272724E-2</v>
      </c>
      <c r="H562" s="24">
        <v>1</v>
      </c>
    </row>
    <row r="563" spans="2:8">
      <c r="B563" s="2" t="s">
        <v>25</v>
      </c>
      <c r="C563" s="19">
        <v>0.2537313432835821</v>
      </c>
      <c r="D563" s="19">
        <v>0.16417910447761194</v>
      </c>
      <c r="E563" s="19">
        <v>0.2537313432835821</v>
      </c>
      <c r="F563" s="24">
        <v>0.16417910447761194</v>
      </c>
      <c r="G563" s="24">
        <v>0.16417910447761194</v>
      </c>
      <c r="H563" s="24">
        <v>1</v>
      </c>
    </row>
    <row r="564" spans="2:8">
      <c r="B564" s="2" t="s">
        <v>26</v>
      </c>
      <c r="C564" s="19">
        <v>0.30392156862745096</v>
      </c>
      <c r="D564" s="19">
        <v>0.18627450980392157</v>
      </c>
      <c r="E564" s="19">
        <v>0.34313725490196079</v>
      </c>
      <c r="F564" s="24">
        <v>9.8039215686274522E-2</v>
      </c>
      <c r="G564" s="24">
        <v>6.8627450980392149E-2</v>
      </c>
      <c r="H564" s="24">
        <v>1</v>
      </c>
    </row>
    <row r="565" spans="2:8">
      <c r="B565" s="2" t="s">
        <v>27</v>
      </c>
      <c r="C565" s="19">
        <v>0.2234726688102894</v>
      </c>
      <c r="D565" s="19">
        <v>0.24919614147909969</v>
      </c>
      <c r="E565" s="19">
        <v>0.26688102893890675</v>
      </c>
      <c r="F565" s="24">
        <v>0.16881028938906753</v>
      </c>
      <c r="G565" s="24">
        <v>9.1639871382636656E-2</v>
      </c>
      <c r="H565" s="24">
        <v>1</v>
      </c>
    </row>
    <row r="566" spans="2:8">
      <c r="B566" s="2" t="s">
        <v>28</v>
      </c>
      <c r="C566" s="19">
        <v>0.24038461538461539</v>
      </c>
      <c r="D566" s="19">
        <v>0.25</v>
      </c>
      <c r="E566" s="19">
        <v>0.25</v>
      </c>
      <c r="F566" s="24">
        <v>0.16346153846153846</v>
      </c>
      <c r="G566" s="24">
        <v>9.6153846153846145E-2</v>
      </c>
      <c r="H566" s="24">
        <v>1</v>
      </c>
    </row>
    <row r="567" spans="2:8">
      <c r="B567" s="2" t="s">
        <v>39</v>
      </c>
      <c r="C567" s="19">
        <v>0.22904707233065441</v>
      </c>
      <c r="D567" s="19">
        <v>0.22560275545350172</v>
      </c>
      <c r="E567" s="19">
        <v>0.28243398392652125</v>
      </c>
      <c r="F567" s="24">
        <v>0.17623421354764637</v>
      </c>
      <c r="G567" s="24">
        <v>8.6681974741676229E-2</v>
      </c>
      <c r="H567" s="24">
        <v>1</v>
      </c>
    </row>
    <row r="570" spans="2:8">
      <c r="B570" s="2" t="s">
        <v>3</v>
      </c>
      <c r="C570" s="2" t="s">
        <v>174</v>
      </c>
      <c r="D570" s="2" t="s">
        <v>112</v>
      </c>
      <c r="E570" s="2" t="s">
        <v>113</v>
      </c>
      <c r="F570" s="2" t="s">
        <v>175</v>
      </c>
      <c r="G570" s="2" t="s">
        <v>176</v>
      </c>
      <c r="H570" s="2" t="s">
        <v>38</v>
      </c>
    </row>
    <row r="571" spans="2:8">
      <c r="B571" s="2" t="s">
        <v>40</v>
      </c>
      <c r="C571" s="19">
        <v>0.25</v>
      </c>
      <c r="D571" s="19">
        <v>0.1875</v>
      </c>
      <c r="E571" s="19">
        <v>0.28571428571428575</v>
      </c>
      <c r="F571" s="24">
        <v>0.19642857142857142</v>
      </c>
      <c r="G571" s="24">
        <v>8.0357142857142863E-2</v>
      </c>
      <c r="H571" s="24">
        <v>1</v>
      </c>
    </row>
    <row r="572" spans="2:8">
      <c r="B572" s="2" t="s">
        <v>41</v>
      </c>
      <c r="C572" s="19">
        <v>0.2421875</v>
      </c>
      <c r="D572" s="19">
        <v>0.265625</v>
      </c>
      <c r="E572" s="19">
        <v>0.25</v>
      </c>
      <c r="F572" s="24">
        <v>0.1484375</v>
      </c>
      <c r="G572" s="24">
        <v>9.375E-2</v>
      </c>
      <c r="H572" s="24">
        <v>1</v>
      </c>
    </row>
    <row r="573" spans="2:8">
      <c r="B573" s="2" t="s">
        <v>42</v>
      </c>
      <c r="C573" s="19">
        <v>0.2157190635451505</v>
      </c>
      <c r="D573" s="19">
        <v>0.20401337792642141</v>
      </c>
      <c r="E573" s="19">
        <v>0.26923076923076922</v>
      </c>
      <c r="F573" s="24">
        <v>0.20903010033444816</v>
      </c>
      <c r="G573" s="24">
        <v>0.1020066889632107</v>
      </c>
      <c r="H573" s="24">
        <v>1</v>
      </c>
    </row>
    <row r="574" spans="2:8">
      <c r="B574" s="2" t="s">
        <v>238</v>
      </c>
      <c r="C574" s="19">
        <v>0.24170616113744076</v>
      </c>
      <c r="D574" s="19">
        <v>0.19431279620853079</v>
      </c>
      <c r="E574" s="19">
        <v>0.30805687203791465</v>
      </c>
      <c r="F574" s="24">
        <v>0.15639810426540285</v>
      </c>
      <c r="G574" s="24">
        <v>9.9526066350710901E-2</v>
      </c>
      <c r="H574" s="24">
        <v>1</v>
      </c>
    </row>
    <row r="575" spans="2:8">
      <c r="B575" s="2" t="s">
        <v>43</v>
      </c>
      <c r="C575" s="19">
        <v>0.21785714285714286</v>
      </c>
      <c r="D575" s="19">
        <v>0.25178571428571428</v>
      </c>
      <c r="E575" s="19">
        <v>0.28928571428571426</v>
      </c>
      <c r="F575" s="24">
        <v>0.16964285714285715</v>
      </c>
      <c r="G575" s="24">
        <v>7.1428571428571438E-2</v>
      </c>
      <c r="H575" s="24">
        <v>1</v>
      </c>
    </row>
    <row r="576" spans="2:8">
      <c r="B576" s="2" t="s">
        <v>44</v>
      </c>
      <c r="C576" s="19">
        <v>0.28571428571428575</v>
      </c>
      <c r="D576" s="19">
        <v>0.25563909774436089</v>
      </c>
      <c r="E576" s="19">
        <v>0.3007518796992481</v>
      </c>
      <c r="F576" s="24">
        <v>9.7744360902255634E-2</v>
      </c>
      <c r="G576" s="24">
        <v>6.0150375939849621E-2</v>
      </c>
      <c r="H576" s="24">
        <v>1</v>
      </c>
    </row>
    <row r="577" spans="2:8">
      <c r="B577" s="2" t="s">
        <v>9</v>
      </c>
      <c r="C577" s="19">
        <v>0.22904707233065441</v>
      </c>
      <c r="D577" s="19">
        <v>0.22560275545350172</v>
      </c>
      <c r="E577" s="19">
        <v>0.28243398392652125</v>
      </c>
      <c r="F577" s="24">
        <v>0.17623421354764637</v>
      </c>
      <c r="G577" s="24">
        <v>8.6681974741676229E-2</v>
      </c>
      <c r="H577" s="24">
        <v>1</v>
      </c>
    </row>
    <row r="579" spans="2:8">
      <c r="B579" s="6"/>
    </row>
    <row r="580" spans="2:8">
      <c r="B580" s="2" t="s">
        <v>3</v>
      </c>
      <c r="C580" s="2" t="s">
        <v>174</v>
      </c>
      <c r="D580" s="2" t="s">
        <v>112</v>
      </c>
      <c r="E580" s="2" t="s">
        <v>113</v>
      </c>
      <c r="F580" s="2" t="s">
        <v>175</v>
      </c>
      <c r="G580" s="2" t="s">
        <v>176</v>
      </c>
      <c r="H580" s="2" t="s">
        <v>38</v>
      </c>
    </row>
    <row r="581" spans="2:8">
      <c r="B581" s="2" t="s">
        <v>45</v>
      </c>
      <c r="C581" s="19">
        <v>0.21126760563380281</v>
      </c>
      <c r="D581" s="19">
        <v>0.23943661971830985</v>
      </c>
      <c r="E581" s="19">
        <v>0.29577464788732394</v>
      </c>
      <c r="F581" s="24">
        <v>0.18309859154929575</v>
      </c>
      <c r="G581" s="24">
        <v>7.0422535211267609E-2</v>
      </c>
      <c r="H581" s="24">
        <v>1</v>
      </c>
    </row>
    <row r="582" spans="2:8">
      <c r="B582" s="2" t="s">
        <v>46</v>
      </c>
      <c r="C582" s="19">
        <v>0.22873345935727787</v>
      </c>
      <c r="D582" s="19">
        <v>0.22589792060491493</v>
      </c>
      <c r="E582" s="19">
        <v>0.28071833648393196</v>
      </c>
      <c r="F582" s="24">
        <v>0.17013232514177695</v>
      </c>
      <c r="G582" s="24">
        <v>9.4517958412098299E-2</v>
      </c>
      <c r="H582" s="24">
        <v>1</v>
      </c>
    </row>
    <row r="583" spans="2:8">
      <c r="B583" s="2" t="s">
        <v>47</v>
      </c>
      <c r="C583" s="19">
        <v>0.23619631901840493</v>
      </c>
      <c r="D583" s="19">
        <v>0.20552147239263804</v>
      </c>
      <c r="E583" s="19">
        <v>0.29141104294478526</v>
      </c>
      <c r="F583" s="24">
        <v>0.18404907975460122</v>
      </c>
      <c r="G583" s="24">
        <v>8.2822085889570546E-2</v>
      </c>
      <c r="H583" s="24">
        <v>1</v>
      </c>
    </row>
    <row r="584" spans="2:8">
      <c r="B584" s="2" t="s">
        <v>48</v>
      </c>
      <c r="C584" s="19">
        <v>0.22648083623693382</v>
      </c>
      <c r="D584" s="19">
        <v>0.24390243902439024</v>
      </c>
      <c r="E584" s="19">
        <v>0.27526132404181181</v>
      </c>
      <c r="F584" s="24">
        <v>0.18815331010452963</v>
      </c>
      <c r="G584" s="24">
        <v>6.6202090592334492E-2</v>
      </c>
      <c r="H584" s="24">
        <v>1</v>
      </c>
    </row>
    <row r="585" spans="2:8">
      <c r="B585" s="2" t="s">
        <v>9</v>
      </c>
      <c r="C585" s="19">
        <v>0.22904707233065441</v>
      </c>
      <c r="D585" s="19">
        <v>0.22560275545350172</v>
      </c>
      <c r="E585" s="19">
        <v>0.28243398392652125</v>
      </c>
      <c r="F585" s="24">
        <v>0.17623421354764637</v>
      </c>
      <c r="G585" s="24">
        <v>8.6681974741676229E-2</v>
      </c>
      <c r="H585" s="24">
        <v>1</v>
      </c>
    </row>
    <row r="588" spans="2:8" ht="18">
      <c r="B588" s="20" t="s">
        <v>186</v>
      </c>
    </row>
    <row r="590" spans="2:8">
      <c r="B590" s="2" t="s">
        <v>3</v>
      </c>
      <c r="C590" s="2" t="s">
        <v>4</v>
      </c>
      <c r="D590" s="2" t="s">
        <v>5</v>
      </c>
      <c r="E590" s="2" t="s">
        <v>6</v>
      </c>
    </row>
    <row r="591" spans="2:8">
      <c r="B591" s="2" t="s">
        <v>174</v>
      </c>
      <c r="C591" s="21">
        <v>409</v>
      </c>
      <c r="D591" s="22">
        <v>20.45</v>
      </c>
      <c r="E591" s="22">
        <v>28.6013986013986</v>
      </c>
    </row>
    <row r="592" spans="2:8">
      <c r="B592" s="2" t="s">
        <v>112</v>
      </c>
      <c r="C592" s="21">
        <v>316</v>
      </c>
      <c r="D592" s="22">
        <v>15.8</v>
      </c>
      <c r="E592" s="22">
        <v>22.097902097902097</v>
      </c>
    </row>
    <row r="593" spans="2:8">
      <c r="B593" s="2" t="s">
        <v>113</v>
      </c>
      <c r="C593" s="21">
        <v>440</v>
      </c>
      <c r="D593" s="22">
        <v>22</v>
      </c>
      <c r="E593" s="22">
        <v>30.76923076923077</v>
      </c>
    </row>
    <row r="594" spans="2:8">
      <c r="B594" s="2" t="s">
        <v>175</v>
      </c>
      <c r="C594" s="21">
        <v>186</v>
      </c>
      <c r="D594" s="22">
        <v>9.3000000000000007</v>
      </c>
      <c r="E594" s="22">
        <v>13.006993006993007</v>
      </c>
    </row>
    <row r="595" spans="2:8">
      <c r="B595" s="2" t="s">
        <v>176</v>
      </c>
      <c r="C595" s="21">
        <v>79</v>
      </c>
      <c r="D595" s="22">
        <v>3.95</v>
      </c>
      <c r="E595" s="22">
        <v>5.5244755244755241</v>
      </c>
    </row>
    <row r="596" spans="2:8">
      <c r="B596" s="2" t="s">
        <v>38</v>
      </c>
      <c r="C596" s="21">
        <v>1430</v>
      </c>
      <c r="D596" s="22">
        <v>71.5</v>
      </c>
      <c r="E596" s="22">
        <v>100</v>
      </c>
    </row>
    <row r="597" spans="2:8">
      <c r="B597" s="2" t="s">
        <v>37</v>
      </c>
      <c r="C597" s="21">
        <v>570</v>
      </c>
      <c r="D597" s="22">
        <v>28.5</v>
      </c>
      <c r="E597" s="22"/>
    </row>
    <row r="598" spans="2:8">
      <c r="B598" s="2" t="s">
        <v>9</v>
      </c>
      <c r="C598" s="23">
        <f>C597+C596</f>
        <v>2000</v>
      </c>
      <c r="D598" s="23">
        <f>D597+D596</f>
        <v>100</v>
      </c>
      <c r="E598" s="23">
        <f>E597+E596</f>
        <v>100</v>
      </c>
    </row>
    <row r="601" spans="2:8">
      <c r="B601" s="2" t="s">
        <v>3</v>
      </c>
      <c r="C601" s="2" t="s">
        <v>174</v>
      </c>
      <c r="D601" s="2" t="s">
        <v>112</v>
      </c>
      <c r="E601" s="2" t="s">
        <v>113</v>
      </c>
      <c r="F601" s="2" t="s">
        <v>175</v>
      </c>
      <c r="G601" s="2" t="s">
        <v>176</v>
      </c>
      <c r="H601" s="2" t="s">
        <v>38</v>
      </c>
    </row>
    <row r="602" spans="2:8">
      <c r="B602" s="2" t="s">
        <v>7</v>
      </c>
      <c r="C602" s="19">
        <v>0.29755434782608697</v>
      </c>
      <c r="D602" s="19">
        <v>0.1983695652173913</v>
      </c>
      <c r="E602" s="19">
        <v>0.32880434782608697</v>
      </c>
      <c r="F602" s="24">
        <v>0.11956521739130435</v>
      </c>
      <c r="G602" s="24">
        <v>5.5706521739130439E-2</v>
      </c>
      <c r="H602" s="24">
        <v>1</v>
      </c>
    </row>
    <row r="603" spans="2:8">
      <c r="B603" s="2" t="s">
        <v>8</v>
      </c>
      <c r="C603" s="19">
        <v>0.27377521613832856</v>
      </c>
      <c r="D603" s="19">
        <v>0.24495677233429394</v>
      </c>
      <c r="E603" s="19">
        <v>0.28530259365994237</v>
      </c>
      <c r="F603" s="24">
        <v>0.14121037463976946</v>
      </c>
      <c r="G603" s="24">
        <v>5.4755043227665709E-2</v>
      </c>
      <c r="H603" s="24">
        <v>1</v>
      </c>
    </row>
    <row r="604" spans="2:8">
      <c r="B604" s="2" t="s">
        <v>39</v>
      </c>
      <c r="C604" s="19">
        <v>0.28601398601398598</v>
      </c>
      <c r="D604" s="19">
        <v>0.22097902097902097</v>
      </c>
      <c r="E604" s="19">
        <v>0.30769230769230771</v>
      </c>
      <c r="F604" s="24">
        <v>0.13006993006993006</v>
      </c>
      <c r="G604" s="24">
        <v>5.5244755244755243E-2</v>
      </c>
      <c r="H604" s="24">
        <v>1</v>
      </c>
    </row>
    <row r="607" spans="2:8">
      <c r="B607" s="2" t="s">
        <v>3</v>
      </c>
      <c r="C607" s="2" t="s">
        <v>174</v>
      </c>
      <c r="D607" s="2" t="s">
        <v>112</v>
      </c>
      <c r="E607" s="2" t="s">
        <v>113</v>
      </c>
      <c r="F607" s="2" t="s">
        <v>175</v>
      </c>
      <c r="G607" s="2" t="s">
        <v>176</v>
      </c>
      <c r="H607" s="2" t="s">
        <v>38</v>
      </c>
    </row>
    <row r="608" spans="2:8">
      <c r="B608" s="2" t="s">
        <v>10</v>
      </c>
      <c r="C608" s="19">
        <v>0.2752808988764045</v>
      </c>
      <c r="D608" s="19">
        <v>0.2303370786516854</v>
      </c>
      <c r="E608" s="19">
        <v>0.3258426966292135</v>
      </c>
      <c r="F608" s="24">
        <v>0.14044943820224717</v>
      </c>
      <c r="G608" s="24">
        <v>2.8089887640449441E-2</v>
      </c>
      <c r="H608" s="24">
        <v>1</v>
      </c>
    </row>
    <row r="609" spans="2:8">
      <c r="B609" s="2" t="s">
        <v>11</v>
      </c>
      <c r="C609" s="19">
        <v>0.27777777777777779</v>
      </c>
      <c r="D609" s="19">
        <v>0.25694444444444442</v>
      </c>
      <c r="E609" s="19">
        <v>0.30902777777777779</v>
      </c>
      <c r="F609" s="24">
        <v>9.027777777777779E-2</v>
      </c>
      <c r="G609" s="24">
        <v>6.5972222222222224E-2</v>
      </c>
      <c r="H609" s="24">
        <v>1</v>
      </c>
    </row>
    <row r="610" spans="2:8">
      <c r="B610" s="2" t="s">
        <v>12</v>
      </c>
      <c r="C610" s="19">
        <v>0.28104575163398693</v>
      </c>
      <c r="D610" s="19">
        <v>0.18954248366013071</v>
      </c>
      <c r="E610" s="19">
        <v>0.32352941176470584</v>
      </c>
      <c r="F610" s="24">
        <v>0.15359477124183007</v>
      </c>
      <c r="G610" s="24">
        <v>5.2287581699346407E-2</v>
      </c>
      <c r="H610" s="24">
        <v>1</v>
      </c>
    </row>
    <row r="611" spans="2:8">
      <c r="B611" s="2" t="s">
        <v>13</v>
      </c>
      <c r="C611" s="19">
        <v>0.30681818181818182</v>
      </c>
      <c r="D611" s="19">
        <v>0.18181818181818182</v>
      </c>
      <c r="E611" s="19">
        <v>0.33333333333333337</v>
      </c>
      <c r="F611" s="24">
        <v>0.125</v>
      </c>
      <c r="G611" s="24">
        <v>5.3030303030303025E-2</v>
      </c>
      <c r="H611" s="24">
        <v>1</v>
      </c>
    </row>
    <row r="612" spans="2:8">
      <c r="B612" s="2" t="s">
        <v>14</v>
      </c>
      <c r="C612" s="19">
        <v>0.27906976744186046</v>
      </c>
      <c r="D612" s="19">
        <v>0.24186046511627907</v>
      </c>
      <c r="E612" s="19">
        <v>0.28372093023255812</v>
      </c>
      <c r="F612" s="24">
        <v>0.13023255813953488</v>
      </c>
      <c r="G612" s="24">
        <v>6.5116279069767441E-2</v>
      </c>
      <c r="H612" s="24">
        <v>1</v>
      </c>
    </row>
    <row r="613" spans="2:8">
      <c r="B613" s="2" t="s">
        <v>15</v>
      </c>
      <c r="C613" s="19">
        <v>0.29608938547486036</v>
      </c>
      <c r="D613" s="19">
        <v>0.24022346368715083</v>
      </c>
      <c r="E613" s="19">
        <v>0.25139664804469275</v>
      </c>
      <c r="F613" s="24">
        <v>0.15083798882681565</v>
      </c>
      <c r="G613" s="24">
        <v>6.1452513966480452E-2</v>
      </c>
      <c r="H613" s="24">
        <v>1</v>
      </c>
    </row>
    <row r="614" spans="2:8">
      <c r="B614" s="2" t="s">
        <v>39</v>
      </c>
      <c r="C614" s="19">
        <v>0.28601398601398598</v>
      </c>
      <c r="D614" s="19">
        <v>0.22097902097902097</v>
      </c>
      <c r="E614" s="19">
        <v>0.30769230769230771</v>
      </c>
      <c r="F614" s="24">
        <v>0.13006993006993006</v>
      </c>
      <c r="G614" s="24">
        <v>5.5244755244755243E-2</v>
      </c>
      <c r="H614" s="24">
        <v>1</v>
      </c>
    </row>
    <row r="617" spans="2:8">
      <c r="B617" s="2" t="s">
        <v>3</v>
      </c>
      <c r="C617" s="2" t="s">
        <v>174</v>
      </c>
      <c r="D617" s="2" t="s">
        <v>112</v>
      </c>
      <c r="E617" s="2" t="s">
        <v>113</v>
      </c>
      <c r="F617" s="2" t="s">
        <v>175</v>
      </c>
      <c r="G617" s="2" t="s">
        <v>176</v>
      </c>
      <c r="H617" s="2" t="s">
        <v>38</v>
      </c>
    </row>
    <row r="618" spans="2:8">
      <c r="B618" s="2" t="s">
        <v>16</v>
      </c>
      <c r="C618" s="19">
        <v>0.17948717948717949</v>
      </c>
      <c r="D618" s="19">
        <v>0.26923076923076922</v>
      </c>
      <c r="E618" s="19">
        <v>0.35897435897435898</v>
      </c>
      <c r="F618" s="24">
        <v>0.11538461538461538</v>
      </c>
      <c r="G618" s="24">
        <v>7.6923076923076927E-2</v>
      </c>
      <c r="H618" s="24">
        <v>1</v>
      </c>
    </row>
    <row r="619" spans="2:8">
      <c r="B619" s="2" t="s">
        <v>17</v>
      </c>
      <c r="C619" s="19">
        <v>0.32558139534883723</v>
      </c>
      <c r="D619" s="19">
        <v>0.18604651162790697</v>
      </c>
      <c r="E619" s="19">
        <v>0.41860465116279072</v>
      </c>
      <c r="F619" s="24">
        <v>6.9767441860465115E-2</v>
      </c>
      <c r="G619" s="24"/>
      <c r="H619" s="24">
        <v>1</v>
      </c>
    </row>
    <row r="620" spans="2:8">
      <c r="B620" s="2" t="s">
        <v>18</v>
      </c>
      <c r="C620" s="19">
        <v>0.25252525252525254</v>
      </c>
      <c r="D620" s="19">
        <v>0.26262626262626265</v>
      </c>
      <c r="E620" s="19">
        <v>0.30303030303030304</v>
      </c>
      <c r="F620" s="24">
        <v>0.1111111111111111</v>
      </c>
      <c r="G620" s="24">
        <v>7.0707070707070704E-2</v>
      </c>
      <c r="H620" s="24">
        <v>1</v>
      </c>
    </row>
    <row r="621" spans="2:8">
      <c r="B621" s="2" t="s">
        <v>19</v>
      </c>
      <c r="C621" s="19">
        <v>0.22727272727272727</v>
      </c>
      <c r="D621" s="19">
        <v>0.20454545454545453</v>
      </c>
      <c r="E621" s="19">
        <v>0.38636363636363635</v>
      </c>
      <c r="F621" s="24">
        <v>0.15909090909090909</v>
      </c>
      <c r="G621" s="24">
        <v>2.2727272727272728E-2</v>
      </c>
      <c r="H621" s="24">
        <v>1</v>
      </c>
    </row>
    <row r="622" spans="2:8">
      <c r="B622" s="2" t="s">
        <v>20</v>
      </c>
      <c r="C622" s="19">
        <v>0.24590163934426229</v>
      </c>
      <c r="D622" s="19">
        <v>0.14754098360655737</v>
      </c>
      <c r="E622" s="19">
        <v>0.42622950819672134</v>
      </c>
      <c r="F622" s="24">
        <v>8.1967213114754092E-2</v>
      </c>
      <c r="G622" s="24">
        <v>9.8360655737704916E-2</v>
      </c>
      <c r="H622" s="24">
        <v>1</v>
      </c>
    </row>
    <row r="623" spans="2:8">
      <c r="B623" s="2" t="s">
        <v>21</v>
      </c>
      <c r="C623" s="19">
        <v>0.27184466019417475</v>
      </c>
      <c r="D623" s="19">
        <v>0.20388349514563106</v>
      </c>
      <c r="E623" s="19">
        <v>0.3300970873786408</v>
      </c>
      <c r="F623" s="24">
        <v>0.15533980582524273</v>
      </c>
      <c r="G623" s="24">
        <v>3.8834951456310683E-2</v>
      </c>
      <c r="H623" s="24">
        <v>1</v>
      </c>
    </row>
    <row r="624" spans="2:8">
      <c r="B624" s="2" t="s">
        <v>22</v>
      </c>
      <c r="C624" s="19">
        <v>0.39473684210526316</v>
      </c>
      <c r="D624" s="19">
        <v>0.15789473684210525</v>
      </c>
      <c r="E624" s="19">
        <v>0.18421052631578949</v>
      </c>
      <c r="F624" s="24">
        <v>0.18421052631578949</v>
      </c>
      <c r="G624" s="24">
        <v>7.8947368421052627E-2</v>
      </c>
      <c r="H624" s="24">
        <v>1</v>
      </c>
    </row>
    <row r="625" spans="2:8">
      <c r="B625" s="2" t="s">
        <v>23</v>
      </c>
      <c r="C625" s="19">
        <v>0.30303030303030304</v>
      </c>
      <c r="D625" s="19">
        <v>0.20454545454545453</v>
      </c>
      <c r="E625" s="19">
        <v>0.2878787878787879</v>
      </c>
      <c r="F625" s="24">
        <v>0.14393939393939395</v>
      </c>
      <c r="G625" s="24">
        <v>6.0606060606060608E-2</v>
      </c>
      <c r="H625" s="24">
        <v>1</v>
      </c>
    </row>
    <row r="626" spans="2:8">
      <c r="B626" s="2" t="s">
        <v>24</v>
      </c>
      <c r="C626" s="19">
        <v>0.31914893617021278</v>
      </c>
      <c r="D626" s="19">
        <v>0.23404255319148937</v>
      </c>
      <c r="E626" s="19">
        <v>0.30851063829787234</v>
      </c>
      <c r="F626" s="24">
        <v>9.5744680851063843E-2</v>
      </c>
      <c r="G626" s="24">
        <v>4.2553191489361701E-2</v>
      </c>
      <c r="H626" s="24">
        <v>1</v>
      </c>
    </row>
    <row r="627" spans="2:8">
      <c r="B627" s="2" t="s">
        <v>25</v>
      </c>
      <c r="C627" s="19">
        <v>0.25</v>
      </c>
      <c r="D627" s="19">
        <v>0.19230769230769229</v>
      </c>
      <c r="E627" s="19">
        <v>0.36538461538461542</v>
      </c>
      <c r="F627" s="24">
        <v>0.11538461538461538</v>
      </c>
      <c r="G627" s="24">
        <v>7.6923076923076927E-2</v>
      </c>
      <c r="H627" s="24">
        <v>1</v>
      </c>
    </row>
    <row r="628" spans="2:8">
      <c r="B628" s="2" t="s">
        <v>26</v>
      </c>
      <c r="C628" s="19">
        <v>0.37037037037037041</v>
      </c>
      <c r="D628" s="19">
        <v>0.2592592592592593</v>
      </c>
      <c r="E628" s="19">
        <v>0.23456790123456792</v>
      </c>
      <c r="F628" s="24">
        <v>0.1111111111111111</v>
      </c>
      <c r="G628" s="24">
        <v>2.4691358024691357E-2</v>
      </c>
      <c r="H628" s="24">
        <v>1</v>
      </c>
    </row>
    <row r="629" spans="2:8">
      <c r="B629" s="2" t="s">
        <v>27</v>
      </c>
      <c r="C629" s="19">
        <v>0.28406909788867563</v>
      </c>
      <c r="D629" s="19">
        <v>0.22456813819577737</v>
      </c>
      <c r="E629" s="19">
        <v>0.29174664107485604</v>
      </c>
      <c r="F629" s="24">
        <v>0.14011516314779271</v>
      </c>
      <c r="G629" s="24">
        <v>5.9500959692898273E-2</v>
      </c>
      <c r="H629" s="24">
        <v>1</v>
      </c>
    </row>
    <row r="630" spans="2:8">
      <c r="B630" s="2" t="s">
        <v>28</v>
      </c>
      <c r="C630" s="19">
        <v>0.32142857142857145</v>
      </c>
      <c r="D630" s="19">
        <v>0.22619047619047619</v>
      </c>
      <c r="E630" s="19">
        <v>0.27380952380952378</v>
      </c>
      <c r="F630" s="24">
        <v>0.14285714285714288</v>
      </c>
      <c r="G630" s="24">
        <v>3.5714285714285719E-2</v>
      </c>
      <c r="H630" s="24">
        <v>1</v>
      </c>
    </row>
    <row r="631" spans="2:8">
      <c r="B631" s="2" t="s">
        <v>39</v>
      </c>
      <c r="C631" s="19">
        <v>0.28601398601398598</v>
      </c>
      <c r="D631" s="19">
        <v>0.22097902097902097</v>
      </c>
      <c r="E631" s="19">
        <v>0.30769230769230771</v>
      </c>
      <c r="F631" s="24">
        <v>0.13006993006993006</v>
      </c>
      <c r="G631" s="24">
        <v>5.5244755244755243E-2</v>
      </c>
      <c r="H631" s="24">
        <v>1</v>
      </c>
    </row>
    <row r="634" spans="2:8">
      <c r="B634" s="2" t="s">
        <v>3</v>
      </c>
      <c r="C634" s="2" t="s">
        <v>174</v>
      </c>
      <c r="D634" s="2" t="s">
        <v>112</v>
      </c>
      <c r="E634" s="2" t="s">
        <v>113</v>
      </c>
      <c r="F634" s="2" t="s">
        <v>175</v>
      </c>
      <c r="G634" s="2" t="s">
        <v>176</v>
      </c>
      <c r="H634" s="2" t="s">
        <v>38</v>
      </c>
    </row>
    <row r="635" spans="2:8">
      <c r="B635" s="2" t="s">
        <v>40</v>
      </c>
      <c r="C635" s="19">
        <v>0.34065934065934067</v>
      </c>
      <c r="D635" s="19">
        <v>0.18681318681318682</v>
      </c>
      <c r="E635" s="19">
        <v>0.27472527472527469</v>
      </c>
      <c r="F635" s="24">
        <v>0.14285714285714288</v>
      </c>
      <c r="G635" s="24">
        <v>5.4945054945054944E-2</v>
      </c>
      <c r="H635" s="24">
        <v>1</v>
      </c>
    </row>
    <row r="636" spans="2:8">
      <c r="B636" s="2" t="s">
        <v>41</v>
      </c>
      <c r="C636" s="19">
        <v>0.24742268041237114</v>
      </c>
      <c r="D636" s="19">
        <v>0.21649484536082475</v>
      </c>
      <c r="E636" s="19">
        <v>0.38144329896907214</v>
      </c>
      <c r="F636" s="24">
        <v>8.2474226804123696E-2</v>
      </c>
      <c r="G636" s="24">
        <v>7.2164948453608255E-2</v>
      </c>
      <c r="H636" s="24">
        <v>1</v>
      </c>
    </row>
    <row r="637" spans="2:8">
      <c r="B637" s="2" t="s">
        <v>42</v>
      </c>
      <c r="C637" s="19">
        <v>0.26391752577319588</v>
      </c>
      <c r="D637" s="19">
        <v>0.21443298969072164</v>
      </c>
      <c r="E637" s="19">
        <v>0.31134020618556701</v>
      </c>
      <c r="F637" s="24">
        <v>0.15876288659793814</v>
      </c>
      <c r="G637" s="24">
        <v>5.1546391752577324E-2</v>
      </c>
      <c r="H637" s="24">
        <v>1</v>
      </c>
    </row>
    <row r="638" spans="2:8">
      <c r="B638" s="2" t="s">
        <v>238</v>
      </c>
      <c r="C638" s="19">
        <v>0.27428571428571424</v>
      </c>
      <c r="D638" s="19">
        <v>0.21714285714285717</v>
      </c>
      <c r="E638" s="19">
        <v>0.29714285714285715</v>
      </c>
      <c r="F638" s="24">
        <v>0.16</v>
      </c>
      <c r="G638" s="24">
        <v>5.1428571428571435E-2</v>
      </c>
      <c r="H638" s="24">
        <v>1</v>
      </c>
    </row>
    <row r="639" spans="2:8">
      <c r="B639" s="2" t="s">
        <v>43</v>
      </c>
      <c r="C639" s="19">
        <v>0.29653679653679654</v>
      </c>
      <c r="D639" s="19">
        <v>0.22727272727272727</v>
      </c>
      <c r="E639" s="19">
        <v>0.30303030303030304</v>
      </c>
      <c r="F639" s="24">
        <v>0.10389610389610389</v>
      </c>
      <c r="G639" s="24">
        <v>6.9264069264069264E-2</v>
      </c>
      <c r="H639" s="24">
        <v>1</v>
      </c>
    </row>
    <row r="640" spans="2:8">
      <c r="B640" s="2" t="s">
        <v>44</v>
      </c>
      <c r="C640" s="19">
        <v>0.34166666666666662</v>
      </c>
      <c r="D640" s="19">
        <v>0.2583333333333333</v>
      </c>
      <c r="E640" s="19">
        <v>0.29166666666666669</v>
      </c>
      <c r="F640" s="24">
        <v>0.1</v>
      </c>
      <c r="G640" s="24">
        <v>8.3333333333333332E-3</v>
      </c>
      <c r="H640" s="24">
        <v>1</v>
      </c>
    </row>
    <row r="641" spans="2:8">
      <c r="B641" s="2" t="s">
        <v>9</v>
      </c>
      <c r="C641" s="19">
        <v>0.28601398601398598</v>
      </c>
      <c r="D641" s="19">
        <v>0.22097902097902097</v>
      </c>
      <c r="E641" s="19">
        <v>0.30769230769230771</v>
      </c>
      <c r="F641" s="24">
        <v>0.13006993006993006</v>
      </c>
      <c r="G641" s="24">
        <v>5.5244755244755243E-2</v>
      </c>
      <c r="H641" s="24">
        <v>1</v>
      </c>
    </row>
    <row r="643" spans="2:8">
      <c r="B643" s="6"/>
    </row>
    <row r="644" spans="2:8">
      <c r="B644" s="2" t="s">
        <v>3</v>
      </c>
      <c r="C644" s="2" t="s">
        <v>174</v>
      </c>
      <c r="D644" s="2" t="s">
        <v>112</v>
      </c>
      <c r="E644" s="2" t="s">
        <v>113</v>
      </c>
      <c r="F644" s="2" t="s">
        <v>175</v>
      </c>
      <c r="G644" s="2" t="s">
        <v>176</v>
      </c>
      <c r="H644" s="2" t="s">
        <v>38</v>
      </c>
    </row>
    <row r="645" spans="2:8">
      <c r="B645" s="2" t="s">
        <v>45</v>
      </c>
      <c r="C645" s="19">
        <v>0.3</v>
      </c>
      <c r="D645" s="19">
        <v>0.26666666666666666</v>
      </c>
      <c r="E645" s="19">
        <v>0.26666666666666666</v>
      </c>
      <c r="F645" s="24">
        <v>0.16666666666666669</v>
      </c>
      <c r="G645" s="24"/>
      <c r="H645" s="24">
        <v>1</v>
      </c>
    </row>
    <row r="646" spans="2:8">
      <c r="B646" s="2" t="s">
        <v>46</v>
      </c>
      <c r="C646" s="19">
        <v>0.297085201793722</v>
      </c>
      <c r="D646" s="19">
        <v>0.20739910313901344</v>
      </c>
      <c r="E646" s="19">
        <v>0.3217488789237668</v>
      </c>
      <c r="F646" s="24">
        <v>0.1132286995515695</v>
      </c>
      <c r="G646" s="24">
        <v>6.0538116591928252E-2</v>
      </c>
      <c r="H646" s="24">
        <v>1</v>
      </c>
    </row>
    <row r="647" spans="2:8">
      <c r="B647" s="2" t="s">
        <v>47</v>
      </c>
      <c r="C647" s="19">
        <v>0.29795918367346941</v>
      </c>
      <c r="D647" s="19">
        <v>0.22448979591836735</v>
      </c>
      <c r="E647" s="19">
        <v>0.26938775510204083</v>
      </c>
      <c r="F647" s="24">
        <v>0.15510204081632653</v>
      </c>
      <c r="G647" s="24">
        <v>5.3061224489795916E-2</v>
      </c>
      <c r="H647" s="24">
        <v>1</v>
      </c>
    </row>
    <row r="648" spans="2:8">
      <c r="B648" s="2" t="s">
        <v>48</v>
      </c>
      <c r="C648" s="19">
        <v>0.22746781115879827</v>
      </c>
      <c r="D648" s="19">
        <v>0.25751072961373395</v>
      </c>
      <c r="E648" s="19">
        <v>0.30472103004291845</v>
      </c>
      <c r="F648" s="24">
        <v>0.15879828326180256</v>
      </c>
      <c r="G648" s="24">
        <v>5.1502145922746781E-2</v>
      </c>
      <c r="H648" s="24">
        <v>1</v>
      </c>
    </row>
    <row r="649" spans="2:8">
      <c r="B649" s="2" t="s">
        <v>9</v>
      </c>
      <c r="C649" s="19">
        <v>0.28601398601398598</v>
      </c>
      <c r="D649" s="19">
        <v>0.22097902097902097</v>
      </c>
      <c r="E649" s="19">
        <v>0.30769230769230771</v>
      </c>
      <c r="F649" s="24">
        <v>0.13006993006993006</v>
      </c>
      <c r="G649" s="24">
        <v>5.5244755244755243E-2</v>
      </c>
      <c r="H649" s="24">
        <v>1</v>
      </c>
    </row>
    <row r="652" spans="2:8" ht="18">
      <c r="B652" s="20" t="s">
        <v>187</v>
      </c>
    </row>
    <row r="654" spans="2:8">
      <c r="B654" s="2" t="s">
        <v>3</v>
      </c>
      <c r="C654" s="2" t="s">
        <v>4</v>
      </c>
      <c r="D654" s="2" t="s">
        <v>5</v>
      </c>
      <c r="E654" s="2" t="s">
        <v>6</v>
      </c>
    </row>
    <row r="655" spans="2:8">
      <c r="B655" s="2" t="s">
        <v>174</v>
      </c>
      <c r="C655" s="21">
        <v>423</v>
      </c>
      <c r="D655" s="22">
        <v>21.15</v>
      </c>
      <c r="E655" s="22">
        <v>24.422632794457275</v>
      </c>
    </row>
    <row r="656" spans="2:8">
      <c r="B656" s="2" t="s">
        <v>112</v>
      </c>
      <c r="C656" s="21">
        <v>410</v>
      </c>
      <c r="D656" s="22">
        <v>20.5</v>
      </c>
      <c r="E656" s="22">
        <v>23.672055427251731</v>
      </c>
    </row>
    <row r="657" spans="2:8">
      <c r="B657" s="2" t="s">
        <v>113</v>
      </c>
      <c r="C657" s="21">
        <v>503</v>
      </c>
      <c r="D657" s="22">
        <v>25.15</v>
      </c>
      <c r="E657" s="22">
        <v>29.041570438799077</v>
      </c>
    </row>
    <row r="658" spans="2:8">
      <c r="B658" s="2" t="s">
        <v>175</v>
      </c>
      <c r="C658" s="21">
        <v>286</v>
      </c>
      <c r="D658" s="22">
        <v>14.3</v>
      </c>
      <c r="E658" s="22">
        <v>16.51270207852194</v>
      </c>
    </row>
    <row r="659" spans="2:8">
      <c r="B659" s="2" t="s">
        <v>176</v>
      </c>
      <c r="C659" s="21">
        <v>110</v>
      </c>
      <c r="D659" s="22">
        <v>5.5</v>
      </c>
      <c r="E659" s="22">
        <v>6.3510392609699773</v>
      </c>
    </row>
    <row r="660" spans="2:8">
      <c r="B660" s="2" t="s">
        <v>38</v>
      </c>
      <c r="C660" s="21">
        <v>1732</v>
      </c>
      <c r="D660" s="22">
        <v>86.6</v>
      </c>
      <c r="E660" s="22">
        <v>100</v>
      </c>
    </row>
    <row r="661" spans="2:8">
      <c r="B661" s="2" t="s">
        <v>37</v>
      </c>
      <c r="C661" s="21">
        <v>268</v>
      </c>
      <c r="D661" s="22">
        <v>13.4</v>
      </c>
      <c r="E661" s="22"/>
    </row>
    <row r="662" spans="2:8">
      <c r="B662" s="2" t="s">
        <v>9</v>
      </c>
      <c r="C662" s="23">
        <f>C661+C660</f>
        <v>2000</v>
      </c>
      <c r="D662" s="23">
        <f>D661+D660</f>
        <v>100</v>
      </c>
      <c r="E662" s="23">
        <f>E661+E660</f>
        <v>100</v>
      </c>
    </row>
    <row r="665" spans="2:8">
      <c r="B665" s="2" t="s">
        <v>3</v>
      </c>
      <c r="C665" s="2" t="s">
        <v>174</v>
      </c>
      <c r="D665" s="2" t="s">
        <v>112</v>
      </c>
      <c r="E665" s="2" t="s">
        <v>113</v>
      </c>
      <c r="F665" s="2" t="s">
        <v>175</v>
      </c>
      <c r="G665" s="2" t="s">
        <v>176</v>
      </c>
      <c r="H665" s="2" t="s">
        <v>38</v>
      </c>
    </row>
    <row r="666" spans="2:8">
      <c r="B666" s="2" t="s">
        <v>7</v>
      </c>
      <c r="C666" s="19">
        <v>0.2672018348623853</v>
      </c>
      <c r="D666" s="19">
        <v>0.22706422018348627</v>
      </c>
      <c r="E666" s="19">
        <v>0.28555045871559631</v>
      </c>
      <c r="F666" s="24">
        <v>0.16399082568807341</v>
      </c>
      <c r="G666" s="24">
        <v>5.6192660550458712E-2</v>
      </c>
      <c r="H666" s="24">
        <v>1</v>
      </c>
    </row>
    <row r="667" spans="2:8">
      <c r="B667" s="2" t="s">
        <v>8</v>
      </c>
      <c r="C667" s="19">
        <v>0.22093023255813954</v>
      </c>
      <c r="D667" s="19">
        <v>0.24651162790697675</v>
      </c>
      <c r="E667" s="19">
        <v>0.29534883720930233</v>
      </c>
      <c r="F667" s="24">
        <v>0.16627906976744186</v>
      </c>
      <c r="G667" s="24">
        <v>7.093023255813953E-2</v>
      </c>
      <c r="H667" s="24">
        <v>1</v>
      </c>
    </row>
    <row r="668" spans="2:8">
      <c r="B668" s="2" t="s">
        <v>39</v>
      </c>
      <c r="C668" s="19">
        <v>0.24422632794457275</v>
      </c>
      <c r="D668" s="19">
        <v>0.23672055427251731</v>
      </c>
      <c r="E668" s="19">
        <v>0.29041570438799075</v>
      </c>
      <c r="F668" s="24">
        <v>0.1651270207852194</v>
      </c>
      <c r="G668" s="24">
        <v>6.3510392609699776E-2</v>
      </c>
      <c r="H668" s="24">
        <v>1</v>
      </c>
    </row>
    <row r="671" spans="2:8">
      <c r="B671" s="2" t="s">
        <v>3</v>
      </c>
      <c r="C671" s="2" t="s">
        <v>174</v>
      </c>
      <c r="D671" s="2" t="s">
        <v>112</v>
      </c>
      <c r="E671" s="2" t="s">
        <v>113</v>
      </c>
      <c r="F671" s="2" t="s">
        <v>175</v>
      </c>
      <c r="G671" s="2" t="s">
        <v>176</v>
      </c>
      <c r="H671" s="2" t="s">
        <v>38</v>
      </c>
    </row>
    <row r="672" spans="2:8">
      <c r="B672" s="2" t="s">
        <v>10</v>
      </c>
      <c r="C672" s="19">
        <v>0.24528301886792453</v>
      </c>
      <c r="D672" s="19">
        <v>0.21226415094339621</v>
      </c>
      <c r="E672" s="19">
        <v>0.32547169811320759</v>
      </c>
      <c r="F672" s="24">
        <v>0.16037735849056603</v>
      </c>
      <c r="G672" s="24">
        <v>5.6603773584905655E-2</v>
      </c>
      <c r="H672" s="24">
        <v>1</v>
      </c>
    </row>
    <row r="673" spans="2:8">
      <c r="B673" s="2" t="s">
        <v>11</v>
      </c>
      <c r="C673" s="19">
        <v>0.29969418960244648</v>
      </c>
      <c r="D673" s="19">
        <v>0.18042813455657492</v>
      </c>
      <c r="E673" s="19">
        <v>0.30886850152905199</v>
      </c>
      <c r="F673" s="24">
        <v>0.14678899082568808</v>
      </c>
      <c r="G673" s="24">
        <v>6.4220183486238536E-2</v>
      </c>
      <c r="H673" s="24">
        <v>1</v>
      </c>
    </row>
    <row r="674" spans="2:8">
      <c r="B674" s="2" t="s">
        <v>12</v>
      </c>
      <c r="C674" s="19">
        <v>0.25761772853185594</v>
      </c>
      <c r="D674" s="19">
        <v>0.25761772853185594</v>
      </c>
      <c r="E674" s="19">
        <v>0.2853185595567867</v>
      </c>
      <c r="F674" s="24">
        <v>0.1523545706371191</v>
      </c>
      <c r="G674" s="24">
        <v>4.7091412742382273E-2</v>
      </c>
      <c r="H674" s="24">
        <v>1</v>
      </c>
    </row>
    <row r="675" spans="2:8">
      <c r="B675" s="2" t="s">
        <v>13</v>
      </c>
      <c r="C675" s="19">
        <v>0.21794871794871795</v>
      </c>
      <c r="D675" s="19">
        <v>0.25320512820512819</v>
      </c>
      <c r="E675" s="19">
        <v>0.29487179487179488</v>
      </c>
      <c r="F675" s="24">
        <v>0.16346153846153846</v>
      </c>
      <c r="G675" s="24">
        <v>7.0512820512820512E-2</v>
      </c>
      <c r="H675" s="24">
        <v>1</v>
      </c>
    </row>
    <row r="676" spans="2:8">
      <c r="B676" s="2" t="s">
        <v>14</v>
      </c>
      <c r="C676" s="19">
        <v>0.21146953405017921</v>
      </c>
      <c r="D676" s="19">
        <v>0.26164874551971329</v>
      </c>
      <c r="E676" s="19">
        <v>0.26523297491039427</v>
      </c>
      <c r="F676" s="24">
        <v>0.1863799283154122</v>
      </c>
      <c r="G676" s="24">
        <v>7.5268817204301078E-2</v>
      </c>
      <c r="H676" s="24">
        <v>1</v>
      </c>
    </row>
    <row r="677" spans="2:8">
      <c r="B677" s="2" t="s">
        <v>15</v>
      </c>
      <c r="C677" s="19">
        <v>0.21991701244813278</v>
      </c>
      <c r="D677" s="19">
        <v>0.25311203319502074</v>
      </c>
      <c r="E677" s="19">
        <v>0.26556016597510373</v>
      </c>
      <c r="F677" s="24">
        <v>0.1908713692946058</v>
      </c>
      <c r="G677" s="24">
        <v>7.0539419087136929E-2</v>
      </c>
      <c r="H677" s="24">
        <v>1</v>
      </c>
    </row>
    <row r="678" spans="2:8">
      <c r="B678" s="2" t="s">
        <v>39</v>
      </c>
      <c r="C678" s="19">
        <v>0.24422632794457275</v>
      </c>
      <c r="D678" s="19">
        <v>0.23672055427251731</v>
      </c>
      <c r="E678" s="19">
        <v>0.29041570438799075</v>
      </c>
      <c r="F678" s="24">
        <v>0.1651270207852194</v>
      </c>
      <c r="G678" s="24">
        <v>6.3510392609699776E-2</v>
      </c>
      <c r="H678" s="24">
        <v>1</v>
      </c>
    </row>
    <row r="681" spans="2:8">
      <c r="B681" s="2" t="s">
        <v>3</v>
      </c>
      <c r="C681" s="2" t="s">
        <v>174</v>
      </c>
      <c r="D681" s="2" t="s">
        <v>112</v>
      </c>
      <c r="E681" s="2" t="s">
        <v>113</v>
      </c>
      <c r="F681" s="2" t="s">
        <v>175</v>
      </c>
      <c r="G681" s="2" t="s">
        <v>176</v>
      </c>
      <c r="H681" s="2" t="s">
        <v>38</v>
      </c>
    </row>
    <row r="682" spans="2:8">
      <c r="B682" s="2" t="s">
        <v>16</v>
      </c>
      <c r="C682" s="19">
        <v>0.16666666666666669</v>
      </c>
      <c r="D682" s="19">
        <v>0.32352941176470584</v>
      </c>
      <c r="E682" s="19">
        <v>0.28431372549019607</v>
      </c>
      <c r="F682" s="24">
        <v>0.15686274509803921</v>
      </c>
      <c r="G682" s="24">
        <v>6.8627450980392149E-2</v>
      </c>
      <c r="H682" s="24">
        <v>1</v>
      </c>
    </row>
    <row r="683" spans="2:8">
      <c r="B683" s="2" t="s">
        <v>17</v>
      </c>
      <c r="C683" s="19">
        <v>0.3125</v>
      </c>
      <c r="D683" s="19">
        <v>0.1875</v>
      </c>
      <c r="E683" s="19">
        <v>0.29166666666666669</v>
      </c>
      <c r="F683" s="24">
        <v>0.10416666666666666</v>
      </c>
      <c r="G683" s="24">
        <v>0.10416666666666666</v>
      </c>
      <c r="H683" s="24">
        <v>1</v>
      </c>
    </row>
    <row r="684" spans="2:8">
      <c r="B684" s="2" t="s">
        <v>18</v>
      </c>
      <c r="C684" s="19">
        <v>0.28333333333333333</v>
      </c>
      <c r="D684" s="19">
        <v>0.27500000000000002</v>
      </c>
      <c r="E684" s="19">
        <v>0.25</v>
      </c>
      <c r="F684" s="24">
        <v>0.13333333333333333</v>
      </c>
      <c r="G684" s="24">
        <v>5.8333333333333327E-2</v>
      </c>
      <c r="H684" s="24">
        <v>1</v>
      </c>
    </row>
    <row r="685" spans="2:8">
      <c r="B685" s="2" t="s">
        <v>19</v>
      </c>
      <c r="C685" s="19">
        <v>0.23076923076923075</v>
      </c>
      <c r="D685" s="19">
        <v>0.23076923076923075</v>
      </c>
      <c r="E685" s="19">
        <v>0.28846153846153849</v>
      </c>
      <c r="F685" s="24">
        <v>0.19230769230769229</v>
      </c>
      <c r="G685" s="24">
        <v>5.7692307692307689E-2</v>
      </c>
      <c r="H685" s="24">
        <v>1</v>
      </c>
    </row>
    <row r="686" spans="2:8">
      <c r="B686" s="2" t="s">
        <v>20</v>
      </c>
      <c r="C686" s="19">
        <v>0.28985507246376813</v>
      </c>
      <c r="D686" s="19">
        <v>0.20289855072463769</v>
      </c>
      <c r="E686" s="19">
        <v>0.2608695652173913</v>
      </c>
      <c r="F686" s="24">
        <v>0.17391304347826086</v>
      </c>
      <c r="G686" s="24">
        <v>7.2463768115942032E-2</v>
      </c>
      <c r="H686" s="24">
        <v>1</v>
      </c>
    </row>
    <row r="687" spans="2:8">
      <c r="B687" s="2" t="s">
        <v>21</v>
      </c>
      <c r="C687" s="19">
        <v>0.20472440944881889</v>
      </c>
      <c r="D687" s="19">
        <v>0.2125984251968504</v>
      </c>
      <c r="E687" s="19">
        <v>0.3307086614173228</v>
      </c>
      <c r="F687" s="24">
        <v>0.19685039370078741</v>
      </c>
      <c r="G687" s="24">
        <v>5.5118110236220472E-2</v>
      </c>
      <c r="H687" s="24">
        <v>1</v>
      </c>
    </row>
    <row r="688" spans="2:8">
      <c r="B688" s="2" t="s">
        <v>22</v>
      </c>
      <c r="C688" s="19">
        <v>0.3</v>
      </c>
      <c r="D688" s="19">
        <v>0.2</v>
      </c>
      <c r="E688" s="19">
        <v>0.26</v>
      </c>
      <c r="F688" s="24">
        <v>0.14000000000000001</v>
      </c>
      <c r="G688" s="24">
        <v>0.1</v>
      </c>
      <c r="H688" s="24">
        <v>1</v>
      </c>
    </row>
    <row r="689" spans="2:8">
      <c r="B689" s="2" t="s">
        <v>23</v>
      </c>
      <c r="C689" s="19">
        <v>0.21794871794871795</v>
      </c>
      <c r="D689" s="19">
        <v>0.23076923076923075</v>
      </c>
      <c r="E689" s="19">
        <v>0.33333333333333337</v>
      </c>
      <c r="F689" s="24">
        <v>0.1858974358974359</v>
      </c>
      <c r="G689" s="24">
        <v>3.2051282051282055E-2</v>
      </c>
      <c r="H689" s="24">
        <v>1</v>
      </c>
    </row>
    <row r="690" spans="2:8">
      <c r="B690" s="2" t="s">
        <v>24</v>
      </c>
      <c r="C690" s="19">
        <v>0.25438596491228066</v>
      </c>
      <c r="D690" s="19">
        <v>0.17543859649122809</v>
      </c>
      <c r="E690" s="19">
        <v>0.37719298245614036</v>
      </c>
      <c r="F690" s="24">
        <v>0.14912280701754385</v>
      </c>
      <c r="G690" s="24">
        <v>4.3859649122807022E-2</v>
      </c>
      <c r="H690" s="24">
        <v>1</v>
      </c>
    </row>
    <row r="691" spans="2:8">
      <c r="B691" s="2" t="s">
        <v>25</v>
      </c>
      <c r="C691" s="19">
        <v>0.23529411764705885</v>
      </c>
      <c r="D691" s="19">
        <v>0.20588235294117649</v>
      </c>
      <c r="E691" s="19">
        <v>0.27941176470588236</v>
      </c>
      <c r="F691" s="24">
        <v>0.16176470588235292</v>
      </c>
      <c r="G691" s="24">
        <v>0.11764705882352942</v>
      </c>
      <c r="H691" s="24">
        <v>1</v>
      </c>
    </row>
    <row r="692" spans="2:8">
      <c r="B692" s="2" t="s">
        <v>26</v>
      </c>
      <c r="C692" s="19">
        <v>0.2745098039215686</v>
      </c>
      <c r="D692" s="19">
        <v>0.24509803921568629</v>
      </c>
      <c r="E692" s="19">
        <v>0.26470588235294118</v>
      </c>
      <c r="F692" s="24">
        <v>0.17647058823529413</v>
      </c>
      <c r="G692" s="24">
        <v>3.9215686274509803E-2</v>
      </c>
      <c r="H692" s="24">
        <v>1</v>
      </c>
    </row>
    <row r="693" spans="2:8">
      <c r="B693" s="2" t="s">
        <v>27</v>
      </c>
      <c r="C693" s="19">
        <v>0.23472668810289388</v>
      </c>
      <c r="D693" s="19">
        <v>0.2459807073954984</v>
      </c>
      <c r="E693" s="19">
        <v>0.28295819935691319</v>
      </c>
      <c r="F693" s="24">
        <v>0.17041800643086816</v>
      </c>
      <c r="G693" s="24">
        <v>6.5916398713826374E-2</v>
      </c>
      <c r="H693" s="24">
        <v>1</v>
      </c>
    </row>
    <row r="694" spans="2:8">
      <c r="B694" s="2" t="s">
        <v>28</v>
      </c>
      <c r="C694" s="19">
        <v>0.30392156862745096</v>
      </c>
      <c r="D694" s="19">
        <v>0.23529411764705885</v>
      </c>
      <c r="E694" s="19">
        <v>0.24509803921568629</v>
      </c>
      <c r="F694" s="24">
        <v>0.1372549019607843</v>
      </c>
      <c r="G694" s="24">
        <v>7.8431372549019607E-2</v>
      </c>
      <c r="H694" s="24">
        <v>1</v>
      </c>
    </row>
    <row r="695" spans="2:8">
      <c r="B695" s="2" t="s">
        <v>39</v>
      </c>
      <c r="C695" s="19">
        <v>0.24422632794457275</v>
      </c>
      <c r="D695" s="19">
        <v>0.23672055427251731</v>
      </c>
      <c r="E695" s="19">
        <v>0.29041570438799075</v>
      </c>
      <c r="F695" s="24">
        <v>0.1651270207852194</v>
      </c>
      <c r="G695" s="24">
        <v>6.3510392609699776E-2</v>
      </c>
      <c r="H695" s="24">
        <v>1</v>
      </c>
    </row>
    <row r="698" spans="2:8">
      <c r="B698" s="2" t="s">
        <v>3</v>
      </c>
      <c r="C698" s="2" t="s">
        <v>174</v>
      </c>
      <c r="D698" s="2" t="s">
        <v>112</v>
      </c>
      <c r="E698" s="2" t="s">
        <v>113</v>
      </c>
      <c r="F698" s="2" t="s">
        <v>175</v>
      </c>
      <c r="G698" s="2" t="s">
        <v>176</v>
      </c>
      <c r="H698" s="2" t="s">
        <v>38</v>
      </c>
    </row>
    <row r="699" spans="2:8">
      <c r="B699" s="2" t="s">
        <v>40</v>
      </c>
      <c r="C699" s="19">
        <v>0.26495726495726496</v>
      </c>
      <c r="D699" s="19">
        <v>0.22222222222222221</v>
      </c>
      <c r="E699" s="19">
        <v>0.23076923076923075</v>
      </c>
      <c r="F699" s="24">
        <v>0.1965811965811966</v>
      </c>
      <c r="G699" s="24">
        <v>8.5470085470085472E-2</v>
      </c>
      <c r="H699" s="24">
        <v>1</v>
      </c>
    </row>
    <row r="700" spans="2:8">
      <c r="B700" s="2" t="s">
        <v>41</v>
      </c>
      <c r="C700" s="19">
        <v>0.22307692307692306</v>
      </c>
      <c r="D700" s="19">
        <v>0.25384615384615383</v>
      </c>
      <c r="E700" s="19">
        <v>0.29230769230769232</v>
      </c>
      <c r="F700" s="24">
        <v>0.16923076923076924</v>
      </c>
      <c r="G700" s="24">
        <v>6.1538461538461542E-2</v>
      </c>
      <c r="H700" s="24">
        <v>1</v>
      </c>
    </row>
    <row r="701" spans="2:8">
      <c r="B701" s="2" t="s">
        <v>42</v>
      </c>
      <c r="C701" s="19">
        <v>0.22073578595317728</v>
      </c>
      <c r="D701" s="19">
        <v>0.22909698996655517</v>
      </c>
      <c r="E701" s="19">
        <v>0.28260869565217389</v>
      </c>
      <c r="F701" s="24">
        <v>0.19230769230769229</v>
      </c>
      <c r="G701" s="24">
        <v>7.5250836120401343E-2</v>
      </c>
      <c r="H701" s="24">
        <v>1</v>
      </c>
    </row>
    <row r="702" spans="2:8">
      <c r="B702" s="2" t="s">
        <v>238</v>
      </c>
      <c r="C702" s="19">
        <v>0.25</v>
      </c>
      <c r="D702" s="19">
        <v>0.22058823529411764</v>
      </c>
      <c r="E702" s="19">
        <v>0.34313725490196079</v>
      </c>
      <c r="F702" s="24">
        <v>0.12254901960784315</v>
      </c>
      <c r="G702" s="24">
        <v>6.3725490196078427E-2</v>
      </c>
      <c r="H702" s="24">
        <v>1</v>
      </c>
    </row>
    <row r="703" spans="2:8">
      <c r="B703" s="2" t="s">
        <v>43</v>
      </c>
      <c r="C703" s="19">
        <v>0.24270072992700731</v>
      </c>
      <c r="D703" s="19">
        <v>0.24452554744525545</v>
      </c>
      <c r="E703" s="19">
        <v>0.29927007299270075</v>
      </c>
      <c r="F703" s="24">
        <v>0.15875912408759124</v>
      </c>
      <c r="G703" s="24">
        <v>5.4744525547445251E-2</v>
      </c>
      <c r="H703" s="24">
        <v>1</v>
      </c>
    </row>
    <row r="704" spans="2:8">
      <c r="B704" s="2" t="s">
        <v>44</v>
      </c>
      <c r="C704" s="19">
        <v>0.34814814814814815</v>
      </c>
      <c r="D704" s="19">
        <v>0.2592592592592593</v>
      </c>
      <c r="E704" s="19">
        <v>0.2592592592592593</v>
      </c>
      <c r="F704" s="24">
        <v>0.1037037037037037</v>
      </c>
      <c r="G704" s="24">
        <v>2.9629629629629627E-2</v>
      </c>
      <c r="H704" s="24">
        <v>1</v>
      </c>
    </row>
    <row r="705" spans="2:8">
      <c r="B705" s="2" t="s">
        <v>9</v>
      </c>
      <c r="C705" s="19">
        <v>0.24422632794457275</v>
      </c>
      <c r="D705" s="19">
        <v>0.23672055427251731</v>
      </c>
      <c r="E705" s="19">
        <v>0.29041570438799075</v>
      </c>
      <c r="F705" s="24">
        <v>0.1651270207852194</v>
      </c>
      <c r="G705" s="24">
        <v>6.3510392609699776E-2</v>
      </c>
      <c r="H705" s="24">
        <v>1</v>
      </c>
    </row>
    <row r="707" spans="2:8">
      <c r="B707" s="6"/>
    </row>
    <row r="708" spans="2:8">
      <c r="B708" s="2" t="s">
        <v>3</v>
      </c>
      <c r="C708" s="2" t="s">
        <v>174</v>
      </c>
      <c r="D708" s="2" t="s">
        <v>112</v>
      </c>
      <c r="E708" s="2" t="s">
        <v>113</v>
      </c>
      <c r="F708" s="2" t="s">
        <v>175</v>
      </c>
      <c r="G708" s="2" t="s">
        <v>176</v>
      </c>
      <c r="H708" s="2" t="s">
        <v>38</v>
      </c>
    </row>
    <row r="709" spans="2:8">
      <c r="B709" s="2" t="s">
        <v>45</v>
      </c>
      <c r="C709" s="19">
        <v>0.28985507246376813</v>
      </c>
      <c r="D709" s="19">
        <v>0.21739130434782608</v>
      </c>
      <c r="E709" s="19">
        <v>0.27536231884057971</v>
      </c>
      <c r="F709" s="24">
        <v>0.17391304347826086</v>
      </c>
      <c r="G709" s="24">
        <v>4.3478260869565216E-2</v>
      </c>
      <c r="H709" s="24">
        <v>1</v>
      </c>
    </row>
    <row r="710" spans="2:8">
      <c r="B710" s="2" t="s">
        <v>46</v>
      </c>
      <c r="C710" s="19">
        <v>0.25614366729678639</v>
      </c>
      <c r="D710" s="19">
        <v>0.22589792060491493</v>
      </c>
      <c r="E710" s="19">
        <v>0.30245746691871456</v>
      </c>
      <c r="F710" s="24">
        <v>0.15028355387523629</v>
      </c>
      <c r="G710" s="24">
        <v>6.5217391304347824E-2</v>
      </c>
      <c r="H710" s="24">
        <v>1</v>
      </c>
    </row>
    <row r="711" spans="2:8">
      <c r="B711" s="2" t="s">
        <v>47</v>
      </c>
      <c r="C711" s="19">
        <v>0.23100303951367782</v>
      </c>
      <c r="D711" s="19">
        <v>0.25531914893617019</v>
      </c>
      <c r="E711" s="19">
        <v>0.25227963525835867</v>
      </c>
      <c r="F711" s="24">
        <v>0.19756838905775076</v>
      </c>
      <c r="G711" s="24">
        <v>6.3829787234042548E-2</v>
      </c>
      <c r="H711" s="24">
        <v>1</v>
      </c>
    </row>
    <row r="712" spans="2:8">
      <c r="B712" s="2" t="s">
        <v>48</v>
      </c>
      <c r="C712" s="19">
        <v>0.20289855072463769</v>
      </c>
      <c r="D712" s="19">
        <v>0.2608695652173913</v>
      </c>
      <c r="E712" s="19">
        <v>0.29347826086956524</v>
      </c>
      <c r="F712" s="24">
        <v>0.18115942028985507</v>
      </c>
      <c r="G712" s="24">
        <v>6.1594202898550721E-2</v>
      </c>
      <c r="H712" s="24">
        <v>1</v>
      </c>
    </row>
    <row r="713" spans="2:8">
      <c r="B713" s="2" t="s">
        <v>9</v>
      </c>
      <c r="C713" s="19">
        <v>0.24422632794457275</v>
      </c>
      <c r="D713" s="19">
        <v>0.23672055427251731</v>
      </c>
      <c r="E713" s="19">
        <v>0.29041570438799075</v>
      </c>
      <c r="F713" s="24">
        <v>0.1651270207852194</v>
      </c>
      <c r="G713" s="24">
        <v>6.3510392609699776E-2</v>
      </c>
      <c r="H713" s="24">
        <v>1</v>
      </c>
    </row>
    <row r="716" spans="2:8" ht="18">
      <c r="B716" s="20" t="s">
        <v>188</v>
      </c>
    </row>
    <row r="718" spans="2:8">
      <c r="B718" s="2" t="s">
        <v>3</v>
      </c>
      <c r="C718" s="2" t="s">
        <v>4</v>
      </c>
      <c r="D718" s="2" t="s">
        <v>5</v>
      </c>
      <c r="E718" s="2" t="s">
        <v>6</v>
      </c>
    </row>
    <row r="719" spans="2:8">
      <c r="B719" s="2" t="s">
        <v>174</v>
      </c>
      <c r="C719" s="21">
        <v>501</v>
      </c>
      <c r="D719" s="22">
        <v>25.05</v>
      </c>
      <c r="E719" s="22">
        <v>27.910863509749305</v>
      </c>
    </row>
    <row r="720" spans="2:8">
      <c r="B720" s="2" t="s">
        <v>112</v>
      </c>
      <c r="C720" s="21">
        <v>414</v>
      </c>
      <c r="D720" s="22">
        <v>20.7</v>
      </c>
      <c r="E720" s="22">
        <v>23.064066852367688</v>
      </c>
    </row>
    <row r="721" spans="2:8">
      <c r="B721" s="2" t="s">
        <v>113</v>
      </c>
      <c r="C721" s="21">
        <v>502</v>
      </c>
      <c r="D721" s="22">
        <v>25.1</v>
      </c>
      <c r="E721" s="22">
        <v>27.966573816155989</v>
      </c>
    </row>
    <row r="722" spans="2:8">
      <c r="B722" s="2" t="s">
        <v>175</v>
      </c>
      <c r="C722" s="21">
        <v>260</v>
      </c>
      <c r="D722" s="22">
        <v>13</v>
      </c>
      <c r="E722" s="22">
        <v>14.484679665738161</v>
      </c>
    </row>
    <row r="723" spans="2:8">
      <c r="B723" s="2" t="s">
        <v>176</v>
      </c>
      <c r="C723" s="21">
        <v>118</v>
      </c>
      <c r="D723" s="22">
        <v>5.9</v>
      </c>
      <c r="E723" s="22">
        <v>6.5738161559888582</v>
      </c>
    </row>
    <row r="724" spans="2:8">
      <c r="B724" s="2" t="s">
        <v>38</v>
      </c>
      <c r="C724" s="21">
        <v>1795</v>
      </c>
      <c r="D724" s="22">
        <v>89.75</v>
      </c>
      <c r="E724" s="22">
        <v>100</v>
      </c>
    </row>
    <row r="725" spans="2:8">
      <c r="B725" s="2" t="s">
        <v>37</v>
      </c>
      <c r="C725" s="21">
        <v>205</v>
      </c>
      <c r="D725" s="22">
        <v>10.25</v>
      </c>
      <c r="E725" s="22"/>
    </row>
    <row r="726" spans="2:8">
      <c r="B726" s="2" t="s">
        <v>9</v>
      </c>
      <c r="C726" s="23">
        <f>C725+C724</f>
        <v>2000</v>
      </c>
      <c r="D726" s="23">
        <f>D725+D724</f>
        <v>100</v>
      </c>
      <c r="E726" s="23">
        <f>E725+E724</f>
        <v>100</v>
      </c>
    </row>
    <row r="729" spans="2:8">
      <c r="B729" s="2" t="s">
        <v>3</v>
      </c>
      <c r="C729" s="2" t="s">
        <v>174</v>
      </c>
      <c r="D729" s="2" t="s">
        <v>112</v>
      </c>
      <c r="E729" s="2" t="s">
        <v>113</v>
      </c>
      <c r="F729" s="2" t="s">
        <v>175</v>
      </c>
      <c r="G729" s="2" t="s">
        <v>176</v>
      </c>
      <c r="H729" s="2" t="s">
        <v>38</v>
      </c>
    </row>
    <row r="730" spans="2:8">
      <c r="B730" s="2" t="s">
        <v>7</v>
      </c>
      <c r="C730" s="19">
        <v>0.30605381165919282</v>
      </c>
      <c r="D730" s="19">
        <v>0.21973094170403587</v>
      </c>
      <c r="E730" s="19">
        <v>0.27130044843049328</v>
      </c>
      <c r="F730" s="24">
        <v>0.13565022421524664</v>
      </c>
      <c r="G730" s="24">
        <v>6.726457399103139E-2</v>
      </c>
      <c r="H730" s="24">
        <v>1</v>
      </c>
    </row>
    <row r="731" spans="2:8">
      <c r="B731" s="2" t="s">
        <v>8</v>
      </c>
      <c r="C731" s="19">
        <v>0.25249169435215946</v>
      </c>
      <c r="D731" s="19">
        <v>0.24141749723145073</v>
      </c>
      <c r="E731" s="19">
        <v>0.2879291251384275</v>
      </c>
      <c r="F731" s="24">
        <v>0.15393133997785161</v>
      </c>
      <c r="G731" s="24">
        <v>6.4230343300110737E-2</v>
      </c>
      <c r="H731" s="24">
        <v>1</v>
      </c>
    </row>
    <row r="732" spans="2:8">
      <c r="B732" s="2" t="s">
        <v>39</v>
      </c>
      <c r="C732" s="19">
        <v>0.27910863509749306</v>
      </c>
      <c r="D732" s="19">
        <v>0.23064066852367687</v>
      </c>
      <c r="E732" s="19">
        <v>0.27966573816155987</v>
      </c>
      <c r="F732" s="24">
        <v>0.14484679665738162</v>
      </c>
      <c r="G732" s="24">
        <v>6.5738161559888583E-2</v>
      </c>
      <c r="H732" s="24">
        <v>1</v>
      </c>
    </row>
    <row r="735" spans="2:8">
      <c r="B735" s="2" t="s">
        <v>3</v>
      </c>
      <c r="C735" s="2" t="s">
        <v>174</v>
      </c>
      <c r="D735" s="2" t="s">
        <v>112</v>
      </c>
      <c r="E735" s="2" t="s">
        <v>113</v>
      </c>
      <c r="F735" s="2" t="s">
        <v>175</v>
      </c>
      <c r="G735" s="2" t="s">
        <v>176</v>
      </c>
      <c r="H735" s="2" t="s">
        <v>38</v>
      </c>
    </row>
    <row r="736" spans="2:8">
      <c r="B736" s="2" t="s">
        <v>10</v>
      </c>
      <c r="C736" s="19">
        <v>0.25438596491228066</v>
      </c>
      <c r="D736" s="19">
        <v>0.25438596491228066</v>
      </c>
      <c r="E736" s="19">
        <v>0.2807017543859649</v>
      </c>
      <c r="F736" s="24">
        <v>0.15789473684210525</v>
      </c>
      <c r="G736" s="24">
        <v>5.2631578947368425E-2</v>
      </c>
      <c r="H736" s="24">
        <v>1</v>
      </c>
    </row>
    <row r="737" spans="2:8">
      <c r="B737" s="2" t="s">
        <v>11</v>
      </c>
      <c r="C737" s="19">
        <v>0.30930930930930933</v>
      </c>
      <c r="D737" s="19">
        <v>0.22822822822822822</v>
      </c>
      <c r="E737" s="19">
        <v>0.26126126126126126</v>
      </c>
      <c r="F737" s="24">
        <v>0.14414414414414414</v>
      </c>
      <c r="G737" s="24">
        <v>5.7057057057057055E-2</v>
      </c>
      <c r="H737" s="24">
        <v>1</v>
      </c>
    </row>
    <row r="738" spans="2:8">
      <c r="B738" s="2" t="s">
        <v>12</v>
      </c>
      <c r="C738" s="19">
        <v>0.28571428571428575</v>
      </c>
      <c r="D738" s="19">
        <v>0.21703296703296704</v>
      </c>
      <c r="E738" s="19">
        <v>0.26098901098901101</v>
      </c>
      <c r="F738" s="24">
        <v>0.18131868131868131</v>
      </c>
      <c r="G738" s="24">
        <v>5.4945054945054944E-2</v>
      </c>
      <c r="H738" s="24">
        <v>1</v>
      </c>
    </row>
    <row r="739" spans="2:8">
      <c r="B739" s="2" t="s">
        <v>13</v>
      </c>
      <c r="C739" s="19">
        <v>0.28173374613003094</v>
      </c>
      <c r="D739" s="19">
        <v>0.20743034055727555</v>
      </c>
      <c r="E739" s="19">
        <v>0.31888544891640863</v>
      </c>
      <c r="F739" s="24">
        <v>0.12693498452012383</v>
      </c>
      <c r="G739" s="24">
        <v>6.5015479876160992E-2</v>
      </c>
      <c r="H739" s="24">
        <v>1</v>
      </c>
    </row>
    <row r="740" spans="2:8">
      <c r="B740" s="2" t="s">
        <v>14</v>
      </c>
      <c r="C740" s="19">
        <v>0.25510204081632654</v>
      </c>
      <c r="D740" s="19">
        <v>0.23809523809523811</v>
      </c>
      <c r="E740" s="19">
        <v>0.27891156462585032</v>
      </c>
      <c r="F740" s="24">
        <v>0.1326530612244898</v>
      </c>
      <c r="G740" s="24">
        <v>9.5238095238095233E-2</v>
      </c>
      <c r="H740" s="24">
        <v>1</v>
      </c>
    </row>
    <row r="741" spans="2:8">
      <c r="B741" s="2" t="s">
        <v>15</v>
      </c>
      <c r="C741" s="19">
        <v>0.27667984189723321</v>
      </c>
      <c r="D741" s="19">
        <v>0.25296442687747034</v>
      </c>
      <c r="E741" s="19">
        <v>0.28063241106719367</v>
      </c>
      <c r="F741" s="24">
        <v>0.11857707509881424</v>
      </c>
      <c r="G741" s="24">
        <v>7.1146245059288529E-2</v>
      </c>
      <c r="H741" s="24">
        <v>1</v>
      </c>
    </row>
    <row r="742" spans="2:8">
      <c r="B742" s="2" t="s">
        <v>39</v>
      </c>
      <c r="C742" s="19">
        <v>0.27910863509749306</v>
      </c>
      <c r="D742" s="19">
        <v>0.23064066852367687</v>
      </c>
      <c r="E742" s="19">
        <v>0.27966573816155987</v>
      </c>
      <c r="F742" s="24">
        <v>0.14484679665738162</v>
      </c>
      <c r="G742" s="24">
        <v>6.5738161559888583E-2</v>
      </c>
      <c r="H742" s="24">
        <v>1</v>
      </c>
    </row>
    <row r="745" spans="2:8">
      <c r="B745" s="2" t="s">
        <v>3</v>
      </c>
      <c r="C745" s="2" t="s">
        <v>174</v>
      </c>
      <c r="D745" s="2" t="s">
        <v>112</v>
      </c>
      <c r="E745" s="2" t="s">
        <v>113</v>
      </c>
      <c r="F745" s="2" t="s">
        <v>175</v>
      </c>
      <c r="G745" s="2" t="s">
        <v>176</v>
      </c>
      <c r="H745" s="2" t="s">
        <v>38</v>
      </c>
    </row>
    <row r="746" spans="2:8">
      <c r="B746" s="2" t="s">
        <v>16</v>
      </c>
      <c r="C746" s="19">
        <v>0.18627450980392157</v>
      </c>
      <c r="D746" s="19">
        <v>0.26470588235294118</v>
      </c>
      <c r="E746" s="19">
        <v>0.33333333333333337</v>
      </c>
      <c r="F746" s="24">
        <v>0.14705882352941177</v>
      </c>
      <c r="G746" s="24">
        <v>6.8627450980392149E-2</v>
      </c>
      <c r="H746" s="24">
        <v>1</v>
      </c>
    </row>
    <row r="747" spans="2:8">
      <c r="B747" s="2" t="s">
        <v>17</v>
      </c>
      <c r="C747" s="19">
        <v>0.33333333333333337</v>
      </c>
      <c r="D747" s="19">
        <v>0.16666666666666669</v>
      </c>
      <c r="E747" s="19">
        <v>0.29166666666666669</v>
      </c>
      <c r="F747" s="24">
        <v>8.3333333333333343E-2</v>
      </c>
      <c r="G747" s="24">
        <v>0.125</v>
      </c>
      <c r="H747" s="24">
        <v>1</v>
      </c>
    </row>
    <row r="748" spans="2:8">
      <c r="B748" s="2" t="s">
        <v>18</v>
      </c>
      <c r="C748" s="19">
        <v>0.31451612903225806</v>
      </c>
      <c r="D748" s="19">
        <v>0.24193548387096775</v>
      </c>
      <c r="E748" s="19">
        <v>0.27419354838709675</v>
      </c>
      <c r="F748" s="24">
        <v>0.12903225806451613</v>
      </c>
      <c r="G748" s="24">
        <v>4.0322580645161289E-2</v>
      </c>
      <c r="H748" s="24">
        <v>1</v>
      </c>
    </row>
    <row r="749" spans="2:8">
      <c r="B749" s="2" t="s">
        <v>19</v>
      </c>
      <c r="C749" s="19">
        <v>0.26315789473684209</v>
      </c>
      <c r="D749" s="19">
        <v>0.19298245614035089</v>
      </c>
      <c r="E749" s="19">
        <v>0.2807017543859649</v>
      </c>
      <c r="F749" s="24">
        <v>0.19298245614035089</v>
      </c>
      <c r="G749" s="24">
        <v>7.0175438596491224E-2</v>
      </c>
      <c r="H749" s="24">
        <v>1</v>
      </c>
    </row>
    <row r="750" spans="2:8">
      <c r="B750" s="2" t="s">
        <v>20</v>
      </c>
      <c r="C750" s="19">
        <v>0.25</v>
      </c>
      <c r="D750" s="19">
        <v>0.20833333333333331</v>
      </c>
      <c r="E750" s="19">
        <v>0.30555555555555558</v>
      </c>
      <c r="F750" s="24">
        <v>0.18055555555555558</v>
      </c>
      <c r="G750" s="24">
        <v>5.5555555555555552E-2</v>
      </c>
      <c r="H750" s="24">
        <v>1</v>
      </c>
    </row>
    <row r="751" spans="2:8">
      <c r="B751" s="2" t="s">
        <v>21</v>
      </c>
      <c r="C751" s="19">
        <v>0.2734375</v>
      </c>
      <c r="D751" s="19">
        <v>0.2265625</v>
      </c>
      <c r="E751" s="19">
        <v>0.296875</v>
      </c>
      <c r="F751" s="24">
        <v>0.1640625</v>
      </c>
      <c r="G751" s="24">
        <v>3.90625E-2</v>
      </c>
      <c r="H751" s="24">
        <v>1</v>
      </c>
    </row>
    <row r="752" spans="2:8">
      <c r="B752" s="2" t="s">
        <v>22</v>
      </c>
      <c r="C752" s="19">
        <v>0.29411764705882354</v>
      </c>
      <c r="D752" s="19">
        <v>0.17647058823529413</v>
      </c>
      <c r="E752" s="19">
        <v>0.2745098039215686</v>
      </c>
      <c r="F752" s="24">
        <v>0.11764705882352942</v>
      </c>
      <c r="G752" s="24">
        <v>0.1372549019607843</v>
      </c>
      <c r="H752" s="24">
        <v>1</v>
      </c>
    </row>
    <row r="753" spans="2:8">
      <c r="B753" s="2" t="s">
        <v>23</v>
      </c>
      <c r="C753" s="19">
        <v>0.27878787878787881</v>
      </c>
      <c r="D753" s="19">
        <v>0.23030303030303031</v>
      </c>
      <c r="E753" s="19">
        <v>0.28484848484848485</v>
      </c>
      <c r="F753" s="24">
        <v>0.15151515151515152</v>
      </c>
      <c r="G753" s="24">
        <v>5.4545454545454543E-2</v>
      </c>
      <c r="H753" s="24">
        <v>1</v>
      </c>
    </row>
    <row r="754" spans="2:8">
      <c r="B754" s="2" t="s">
        <v>24</v>
      </c>
      <c r="C754" s="19">
        <v>0.31034482758620691</v>
      </c>
      <c r="D754" s="19">
        <v>0.20689655172413793</v>
      </c>
      <c r="E754" s="19">
        <v>0.28448275862068967</v>
      </c>
      <c r="F754" s="24">
        <v>0.11206896551724138</v>
      </c>
      <c r="G754" s="24">
        <v>8.6206896551724144E-2</v>
      </c>
      <c r="H754" s="24">
        <v>1</v>
      </c>
    </row>
    <row r="755" spans="2:8">
      <c r="B755" s="2" t="s">
        <v>25</v>
      </c>
      <c r="C755" s="19">
        <v>0.25</v>
      </c>
      <c r="D755" s="19">
        <v>0.20833333333333331</v>
      </c>
      <c r="E755" s="19">
        <v>0.2638888888888889</v>
      </c>
      <c r="F755" s="24">
        <v>0.20833333333333331</v>
      </c>
      <c r="G755" s="24">
        <v>6.9444444444444448E-2</v>
      </c>
      <c r="H755" s="24">
        <v>1</v>
      </c>
    </row>
    <row r="756" spans="2:8">
      <c r="B756" s="2" t="s">
        <v>26</v>
      </c>
      <c r="C756" s="19">
        <v>0.31428571428571428</v>
      </c>
      <c r="D756" s="19">
        <v>0.20952380952380953</v>
      </c>
      <c r="E756" s="19">
        <v>0.28571428571428575</v>
      </c>
      <c r="F756" s="24">
        <v>0.15238095238095237</v>
      </c>
      <c r="G756" s="24">
        <v>3.8095238095238092E-2</v>
      </c>
      <c r="H756" s="24">
        <v>1</v>
      </c>
    </row>
    <row r="757" spans="2:8">
      <c r="B757" s="2" t="s">
        <v>27</v>
      </c>
      <c r="C757" s="19">
        <v>0.27623456790123457</v>
      </c>
      <c r="D757" s="19">
        <v>0.24228395061728394</v>
      </c>
      <c r="E757" s="19">
        <v>0.27160493827160492</v>
      </c>
      <c r="F757" s="24">
        <v>0.14660493827160492</v>
      </c>
      <c r="G757" s="24">
        <v>6.3271604938271608E-2</v>
      </c>
      <c r="H757" s="24">
        <v>1</v>
      </c>
    </row>
    <row r="758" spans="2:8">
      <c r="B758" s="2" t="s">
        <v>28</v>
      </c>
      <c r="C758" s="19">
        <v>0.29906542056074764</v>
      </c>
      <c r="D758" s="19">
        <v>0.27102803738317754</v>
      </c>
      <c r="E758" s="19">
        <v>0.23364485981308414</v>
      </c>
      <c r="F758" s="24">
        <v>9.3457943925233641E-2</v>
      </c>
      <c r="G758" s="24">
        <v>0.10280373831775702</v>
      </c>
      <c r="H758" s="24">
        <v>1</v>
      </c>
    </row>
    <row r="759" spans="2:8">
      <c r="B759" s="2" t="s">
        <v>39</v>
      </c>
      <c r="C759" s="19">
        <v>0.27910863509749306</v>
      </c>
      <c r="D759" s="19">
        <v>0.23064066852367687</v>
      </c>
      <c r="E759" s="19">
        <v>0.27966573816155987</v>
      </c>
      <c r="F759" s="24">
        <v>0.14484679665738162</v>
      </c>
      <c r="G759" s="24">
        <v>6.5738161559888583E-2</v>
      </c>
      <c r="H759" s="24">
        <v>1</v>
      </c>
    </row>
    <row r="762" spans="2:8">
      <c r="B762" s="2" t="s">
        <v>3</v>
      </c>
      <c r="C762" s="2" t="s">
        <v>174</v>
      </c>
      <c r="D762" s="2" t="s">
        <v>112</v>
      </c>
      <c r="E762" s="2" t="s">
        <v>113</v>
      </c>
      <c r="F762" s="2" t="s">
        <v>175</v>
      </c>
      <c r="G762" s="2" t="s">
        <v>176</v>
      </c>
      <c r="H762" s="2" t="s">
        <v>38</v>
      </c>
    </row>
    <row r="763" spans="2:8">
      <c r="B763" s="2" t="s">
        <v>40</v>
      </c>
      <c r="C763" s="19">
        <v>0.28925619834710742</v>
      </c>
      <c r="D763" s="19">
        <v>0.2231404958677686</v>
      </c>
      <c r="E763" s="19">
        <v>0.26446280991735538</v>
      </c>
      <c r="F763" s="24">
        <v>0.1487603305785124</v>
      </c>
      <c r="G763" s="24">
        <v>7.43801652892562E-2</v>
      </c>
      <c r="H763" s="24">
        <v>1</v>
      </c>
    </row>
    <row r="764" spans="2:8">
      <c r="B764" s="2" t="s">
        <v>41</v>
      </c>
      <c r="C764" s="19">
        <v>0.27906976744186046</v>
      </c>
      <c r="D764" s="19">
        <v>0.26356589147286824</v>
      </c>
      <c r="E764" s="19">
        <v>0.24031007751937986</v>
      </c>
      <c r="F764" s="24">
        <v>0.17829457364341084</v>
      </c>
      <c r="G764" s="24">
        <v>3.875968992248062E-2</v>
      </c>
      <c r="H764" s="24">
        <v>1</v>
      </c>
    </row>
    <row r="765" spans="2:8">
      <c r="B765" s="2" t="s">
        <v>42</v>
      </c>
      <c r="C765" s="19">
        <v>0.25645161290322582</v>
      </c>
      <c r="D765" s="19">
        <v>0.21129032258064517</v>
      </c>
      <c r="E765" s="19">
        <v>0.28387096774193549</v>
      </c>
      <c r="F765" s="24">
        <v>0.16612903225806452</v>
      </c>
      <c r="G765" s="24">
        <v>8.2258064516129034E-2</v>
      </c>
      <c r="H765" s="24">
        <v>1</v>
      </c>
    </row>
    <row r="766" spans="2:8">
      <c r="B766" s="2" t="s">
        <v>238</v>
      </c>
      <c r="C766" s="19">
        <v>0.29032258064516125</v>
      </c>
      <c r="D766" s="19">
        <v>0.24423963133640553</v>
      </c>
      <c r="E766" s="19">
        <v>0.26267281105990781</v>
      </c>
      <c r="F766" s="24">
        <v>0.12903225806451613</v>
      </c>
      <c r="G766" s="24">
        <v>7.3732718894009217E-2</v>
      </c>
      <c r="H766" s="24">
        <v>1</v>
      </c>
    </row>
    <row r="767" spans="2:8">
      <c r="B767" s="2" t="s">
        <v>43</v>
      </c>
      <c r="C767" s="19">
        <v>0.28998242530755713</v>
      </c>
      <c r="D767" s="19">
        <v>0.23374340949033393</v>
      </c>
      <c r="E767" s="19">
        <v>0.28471001757469244</v>
      </c>
      <c r="F767" s="24">
        <v>0.13532513181019332</v>
      </c>
      <c r="G767" s="24">
        <v>5.6239015817223202E-2</v>
      </c>
      <c r="H767" s="24">
        <v>1</v>
      </c>
    </row>
    <row r="768" spans="2:8">
      <c r="B768" s="2" t="s">
        <v>44</v>
      </c>
      <c r="C768" s="19">
        <v>0.30935251798561153</v>
      </c>
      <c r="D768" s="19">
        <v>0.25899280575539568</v>
      </c>
      <c r="E768" s="19">
        <v>0.31654676258992803</v>
      </c>
      <c r="F768" s="24">
        <v>7.9136690647482008E-2</v>
      </c>
      <c r="G768" s="24">
        <v>3.5971223021582732E-2</v>
      </c>
      <c r="H768" s="24">
        <v>1</v>
      </c>
    </row>
    <row r="769" spans="2:8">
      <c r="B769" s="2" t="s">
        <v>9</v>
      </c>
      <c r="C769" s="19">
        <v>0.27910863509749306</v>
      </c>
      <c r="D769" s="19">
        <v>0.23064066852367687</v>
      </c>
      <c r="E769" s="19">
        <v>0.27966573816155987</v>
      </c>
      <c r="F769" s="24">
        <v>0.14484679665738162</v>
      </c>
      <c r="G769" s="24">
        <v>6.5738161559888583E-2</v>
      </c>
      <c r="H769" s="24">
        <v>1</v>
      </c>
    </row>
    <row r="771" spans="2:8">
      <c r="B771" s="6"/>
    </row>
    <row r="772" spans="2:8">
      <c r="B772" s="2" t="s">
        <v>3</v>
      </c>
      <c r="C772" s="2" t="s">
        <v>174</v>
      </c>
      <c r="D772" s="2" t="s">
        <v>112</v>
      </c>
      <c r="E772" s="2" t="s">
        <v>113</v>
      </c>
      <c r="F772" s="2" t="s">
        <v>175</v>
      </c>
      <c r="G772" s="2" t="s">
        <v>176</v>
      </c>
      <c r="H772" s="2" t="s">
        <v>38</v>
      </c>
    </row>
    <row r="773" spans="2:8">
      <c r="B773" s="2" t="s">
        <v>45</v>
      </c>
      <c r="C773" s="19">
        <v>0.30555555555555558</v>
      </c>
      <c r="D773" s="19">
        <v>0.2361111111111111</v>
      </c>
      <c r="E773" s="19">
        <v>0.27777777777777779</v>
      </c>
      <c r="F773" s="24">
        <v>0.1388888888888889</v>
      </c>
      <c r="G773" s="24">
        <v>4.1666666666666671E-2</v>
      </c>
      <c r="H773" s="24">
        <v>1</v>
      </c>
    </row>
    <row r="774" spans="2:8">
      <c r="B774" s="2" t="s">
        <v>46</v>
      </c>
      <c r="C774" s="19">
        <v>0.28179322964318393</v>
      </c>
      <c r="D774" s="19">
        <v>0.22232387923147301</v>
      </c>
      <c r="E774" s="19">
        <v>0.28087831655992679</v>
      </c>
      <c r="F774" s="24">
        <v>0.14638609332113448</v>
      </c>
      <c r="G774" s="24">
        <v>6.8618481244281784E-2</v>
      </c>
      <c r="H774" s="24">
        <v>1</v>
      </c>
    </row>
    <row r="775" spans="2:8">
      <c r="B775" s="2" t="s">
        <v>47</v>
      </c>
      <c r="C775" s="19">
        <v>0.26011560693641622</v>
      </c>
      <c r="D775" s="19">
        <v>0.25722543352601157</v>
      </c>
      <c r="E775" s="19">
        <v>0.28034682080924855</v>
      </c>
      <c r="F775" s="24">
        <v>0.12716763005780346</v>
      </c>
      <c r="G775" s="24">
        <v>7.5144508670520235E-2</v>
      </c>
      <c r="H775" s="24">
        <v>1</v>
      </c>
    </row>
    <row r="776" spans="2:8">
      <c r="B776" s="2" t="s">
        <v>48</v>
      </c>
      <c r="C776" s="19">
        <v>0.28521126760563381</v>
      </c>
      <c r="D776" s="19">
        <v>0.22887323943661972</v>
      </c>
      <c r="E776" s="19">
        <v>0.27464788732394368</v>
      </c>
      <c r="F776" s="24">
        <v>0.16197183098591547</v>
      </c>
      <c r="G776" s="24">
        <v>4.9295774647887321E-2</v>
      </c>
      <c r="H776" s="24">
        <v>1</v>
      </c>
    </row>
    <row r="777" spans="2:8">
      <c r="B777" s="2" t="s">
        <v>9</v>
      </c>
      <c r="C777" s="19">
        <v>0.27910863509749306</v>
      </c>
      <c r="D777" s="19">
        <v>0.23064066852367687</v>
      </c>
      <c r="E777" s="19">
        <v>0.27966573816155987</v>
      </c>
      <c r="F777" s="24">
        <v>0.14484679665738162</v>
      </c>
      <c r="G777" s="24">
        <v>6.5738161559888583E-2</v>
      </c>
      <c r="H777" s="24">
        <v>1</v>
      </c>
    </row>
    <row r="780" spans="2:8" ht="18">
      <c r="B780" s="20" t="s">
        <v>227</v>
      </c>
    </row>
    <row r="782" spans="2:8">
      <c r="B782" s="2" t="s">
        <v>3</v>
      </c>
      <c r="C782" s="2" t="s">
        <v>4</v>
      </c>
      <c r="D782" s="2" t="s">
        <v>5</v>
      </c>
      <c r="E782" s="2" t="s">
        <v>6</v>
      </c>
    </row>
    <row r="783" spans="2:8">
      <c r="B783" s="2" t="s">
        <v>174</v>
      </c>
      <c r="C783" s="21">
        <v>264</v>
      </c>
      <c r="D783" s="22">
        <v>13.2</v>
      </c>
      <c r="E783" s="22">
        <v>17.623497997329775</v>
      </c>
    </row>
    <row r="784" spans="2:8">
      <c r="B784" s="2" t="s">
        <v>112</v>
      </c>
      <c r="C784" s="21">
        <v>295</v>
      </c>
      <c r="D784" s="22">
        <v>14.75</v>
      </c>
      <c r="E784" s="22">
        <v>19.692923898531376</v>
      </c>
    </row>
    <row r="785" spans="2:8">
      <c r="B785" s="2" t="s">
        <v>113</v>
      </c>
      <c r="C785" s="21">
        <v>485</v>
      </c>
      <c r="D785" s="22">
        <v>24.25</v>
      </c>
      <c r="E785" s="22">
        <v>32.376502002670229</v>
      </c>
    </row>
    <row r="786" spans="2:8">
      <c r="B786" s="2" t="s">
        <v>175</v>
      </c>
      <c r="C786" s="21">
        <v>339</v>
      </c>
      <c r="D786" s="22">
        <v>16.95</v>
      </c>
      <c r="E786" s="22">
        <v>22.630173564753004</v>
      </c>
    </row>
    <row r="787" spans="2:8">
      <c r="B787" s="2" t="s">
        <v>176</v>
      </c>
      <c r="C787" s="21">
        <v>115</v>
      </c>
      <c r="D787" s="22">
        <v>5.75</v>
      </c>
      <c r="E787" s="22">
        <v>7.6769025367156205</v>
      </c>
    </row>
    <row r="788" spans="2:8">
      <c r="B788" s="2" t="s">
        <v>38</v>
      </c>
      <c r="C788" s="21">
        <v>1498</v>
      </c>
      <c r="D788" s="22">
        <v>74.900000000000006</v>
      </c>
      <c r="E788" s="22">
        <v>100</v>
      </c>
    </row>
    <row r="789" spans="2:8">
      <c r="B789" s="2" t="s">
        <v>37</v>
      </c>
      <c r="C789" s="21">
        <v>502</v>
      </c>
      <c r="D789" s="22">
        <v>25.1</v>
      </c>
      <c r="E789" s="22"/>
    </row>
    <row r="790" spans="2:8">
      <c r="B790" s="2" t="s">
        <v>9</v>
      </c>
      <c r="C790" s="23">
        <f>C789+C788</f>
        <v>2000</v>
      </c>
      <c r="D790" s="23">
        <f>D789+D788</f>
        <v>100</v>
      </c>
      <c r="E790" s="23">
        <f>E789+E788</f>
        <v>100</v>
      </c>
    </row>
    <row r="793" spans="2:8">
      <c r="B793" s="2" t="s">
        <v>3</v>
      </c>
      <c r="C793" s="2" t="s">
        <v>174</v>
      </c>
      <c r="D793" s="2" t="s">
        <v>112</v>
      </c>
      <c r="E793" s="2" t="s">
        <v>113</v>
      </c>
      <c r="F793" s="2" t="s">
        <v>175</v>
      </c>
      <c r="G793" s="2" t="s">
        <v>176</v>
      </c>
      <c r="H793" s="2" t="s">
        <v>38</v>
      </c>
    </row>
    <row r="794" spans="2:8">
      <c r="B794" s="2" t="s">
        <v>7</v>
      </c>
      <c r="C794" s="19">
        <v>0.19818652849740931</v>
      </c>
      <c r="D794" s="19">
        <v>0.19170984455958551</v>
      </c>
      <c r="E794" s="19">
        <v>0.33160621761658027</v>
      </c>
      <c r="F794" s="24">
        <v>0.21373056994818654</v>
      </c>
      <c r="G794" s="24">
        <v>6.4766839378238336E-2</v>
      </c>
      <c r="H794" s="24">
        <v>1</v>
      </c>
    </row>
    <row r="795" spans="2:8">
      <c r="B795" s="2" t="s">
        <v>8</v>
      </c>
      <c r="C795" s="19">
        <v>0.15289256198347106</v>
      </c>
      <c r="D795" s="19">
        <v>0.2024793388429752</v>
      </c>
      <c r="E795" s="19">
        <v>0.31542699724517909</v>
      </c>
      <c r="F795" s="24">
        <v>0.23966942148760331</v>
      </c>
      <c r="G795" s="24">
        <v>8.9531680440771352E-2</v>
      </c>
      <c r="H795" s="24">
        <v>1</v>
      </c>
    </row>
    <row r="796" spans="2:8">
      <c r="B796" s="2" t="s">
        <v>39</v>
      </c>
      <c r="C796" s="19">
        <v>0.17623497997329773</v>
      </c>
      <c r="D796" s="19">
        <v>0.19692923898531375</v>
      </c>
      <c r="E796" s="19">
        <v>0.32376502002670227</v>
      </c>
      <c r="F796" s="24">
        <v>0.22630173564753003</v>
      </c>
      <c r="G796" s="24">
        <v>7.6769025367156199E-2</v>
      </c>
      <c r="H796" s="24">
        <v>1</v>
      </c>
    </row>
    <row r="799" spans="2:8">
      <c r="B799" s="2" t="s">
        <v>3</v>
      </c>
      <c r="C799" s="2" t="s">
        <v>174</v>
      </c>
      <c r="D799" s="2" t="s">
        <v>112</v>
      </c>
      <c r="E799" s="2" t="s">
        <v>113</v>
      </c>
      <c r="F799" s="2" t="s">
        <v>175</v>
      </c>
      <c r="G799" s="2" t="s">
        <v>176</v>
      </c>
      <c r="H799" s="2" t="s">
        <v>38</v>
      </c>
    </row>
    <row r="800" spans="2:8">
      <c r="B800" s="2" t="s">
        <v>10</v>
      </c>
      <c r="C800" s="19">
        <v>0.15343915343915343</v>
      </c>
      <c r="D800" s="19">
        <v>0.23280423280423282</v>
      </c>
      <c r="E800" s="19">
        <v>0.35449735449735448</v>
      </c>
      <c r="F800" s="24">
        <v>0.21164021164021166</v>
      </c>
      <c r="G800" s="24">
        <v>4.7619047619047616E-2</v>
      </c>
      <c r="H800" s="24">
        <v>1</v>
      </c>
    </row>
    <row r="801" spans="2:8">
      <c r="B801" s="2" t="s">
        <v>11</v>
      </c>
      <c r="C801" s="19">
        <v>0.20761245674740483</v>
      </c>
      <c r="D801" s="19">
        <v>0.18339100346020762</v>
      </c>
      <c r="E801" s="19">
        <v>0.31141868512110726</v>
      </c>
      <c r="F801" s="24">
        <v>0.21107266435986158</v>
      </c>
      <c r="G801" s="24">
        <v>8.6505190311418692E-2</v>
      </c>
      <c r="H801" s="24">
        <v>1</v>
      </c>
    </row>
    <row r="802" spans="2:8">
      <c r="B802" s="2" t="s">
        <v>12</v>
      </c>
      <c r="C802" s="19">
        <v>0.16614420062695923</v>
      </c>
      <c r="D802" s="19">
        <v>0.19122257053291539</v>
      </c>
      <c r="E802" s="19">
        <v>0.34169278996865204</v>
      </c>
      <c r="F802" s="24">
        <v>0.23510971786833856</v>
      </c>
      <c r="G802" s="24">
        <v>6.5830721003134793E-2</v>
      </c>
      <c r="H802" s="24">
        <v>1</v>
      </c>
    </row>
    <row r="803" spans="2:8">
      <c r="B803" s="2" t="s">
        <v>13</v>
      </c>
      <c r="C803" s="19">
        <v>0.20664206642066421</v>
      </c>
      <c r="D803" s="19">
        <v>0.16236162361623616</v>
      </c>
      <c r="E803" s="19">
        <v>0.32841328413284132</v>
      </c>
      <c r="F803" s="24">
        <v>0.23985239852398524</v>
      </c>
      <c r="G803" s="24">
        <v>6.273062730627306E-2</v>
      </c>
      <c r="H803" s="24">
        <v>1</v>
      </c>
    </row>
    <row r="804" spans="2:8">
      <c r="B804" s="2" t="s">
        <v>14</v>
      </c>
      <c r="C804" s="19">
        <v>0.14957264957264957</v>
      </c>
      <c r="D804" s="19">
        <v>0.1965811965811966</v>
      </c>
      <c r="E804" s="19">
        <v>0.31623931623931623</v>
      </c>
      <c r="F804" s="24">
        <v>0.23504273504273507</v>
      </c>
      <c r="G804" s="24">
        <v>0.10256410256410257</v>
      </c>
      <c r="H804" s="24">
        <v>1</v>
      </c>
    </row>
    <row r="805" spans="2:8">
      <c r="B805" s="2" t="s">
        <v>15</v>
      </c>
      <c r="C805" s="19">
        <v>0.15816326530612243</v>
      </c>
      <c r="D805" s="19">
        <v>0.23979591836734696</v>
      </c>
      <c r="E805" s="19">
        <v>0.28571428571428575</v>
      </c>
      <c r="F805" s="24">
        <v>0.21938775510204081</v>
      </c>
      <c r="G805" s="24">
        <v>9.6938775510204078E-2</v>
      </c>
      <c r="H805" s="24">
        <v>1</v>
      </c>
    </row>
    <row r="806" spans="2:8">
      <c r="B806" s="2" t="s">
        <v>39</v>
      </c>
      <c r="C806" s="19">
        <v>0.17623497997329773</v>
      </c>
      <c r="D806" s="19">
        <v>0.19692923898531375</v>
      </c>
      <c r="E806" s="19">
        <v>0.32376502002670227</v>
      </c>
      <c r="F806" s="24">
        <v>0.22630173564753003</v>
      </c>
      <c r="G806" s="24">
        <v>7.6769025367156199E-2</v>
      </c>
      <c r="H806" s="24">
        <v>1</v>
      </c>
    </row>
    <row r="809" spans="2:8">
      <c r="B809" s="2" t="s">
        <v>3</v>
      </c>
      <c r="C809" s="2" t="s">
        <v>174</v>
      </c>
      <c r="D809" s="2" t="s">
        <v>112</v>
      </c>
      <c r="E809" s="2" t="s">
        <v>113</v>
      </c>
      <c r="F809" s="2" t="s">
        <v>175</v>
      </c>
      <c r="G809" s="2" t="s">
        <v>176</v>
      </c>
      <c r="H809" s="2" t="s">
        <v>38</v>
      </c>
    </row>
    <row r="810" spans="2:8">
      <c r="B810" s="2" t="s">
        <v>16</v>
      </c>
      <c r="C810" s="19">
        <v>0.12195121951219512</v>
      </c>
      <c r="D810" s="19">
        <v>0.2073170731707317</v>
      </c>
      <c r="E810" s="19">
        <v>0.34146341463414637</v>
      </c>
      <c r="F810" s="24">
        <v>0.23170731707317074</v>
      </c>
      <c r="G810" s="24">
        <v>9.7560975609756101E-2</v>
      </c>
      <c r="H810" s="24">
        <v>1</v>
      </c>
    </row>
    <row r="811" spans="2:8">
      <c r="B811" s="2" t="s">
        <v>17</v>
      </c>
      <c r="C811" s="19">
        <v>0.24444444444444444</v>
      </c>
      <c r="D811" s="19">
        <v>2.2222222222222223E-2</v>
      </c>
      <c r="E811" s="19">
        <v>0.35555555555555557</v>
      </c>
      <c r="F811" s="24">
        <v>0.26666666666666666</v>
      </c>
      <c r="G811" s="24">
        <v>0.1111111111111111</v>
      </c>
      <c r="H811" s="24">
        <v>1</v>
      </c>
    </row>
    <row r="812" spans="2:8">
      <c r="B812" s="2" t="s">
        <v>18</v>
      </c>
      <c r="C812" s="19">
        <v>0.16037735849056603</v>
      </c>
      <c r="D812" s="19">
        <v>0.18867924528301888</v>
      </c>
      <c r="E812" s="19">
        <v>0.41509433962264153</v>
      </c>
      <c r="F812" s="24">
        <v>0.15094339622641509</v>
      </c>
      <c r="G812" s="24">
        <v>8.4905660377358499E-2</v>
      </c>
      <c r="H812" s="24">
        <v>1</v>
      </c>
    </row>
    <row r="813" spans="2:8">
      <c r="B813" s="2" t="s">
        <v>19</v>
      </c>
      <c r="C813" s="19">
        <v>0.14583333333333334</v>
      </c>
      <c r="D813" s="19">
        <v>0.20833333333333331</v>
      </c>
      <c r="E813" s="19">
        <v>0.33333333333333337</v>
      </c>
      <c r="F813" s="24">
        <v>0.29166666666666669</v>
      </c>
      <c r="G813" s="24">
        <v>2.0833333333333336E-2</v>
      </c>
      <c r="H813" s="24">
        <v>1</v>
      </c>
    </row>
    <row r="814" spans="2:8">
      <c r="B814" s="2" t="s">
        <v>20</v>
      </c>
      <c r="C814" s="19">
        <v>0.19672131147540983</v>
      </c>
      <c r="D814" s="19">
        <v>0.16393442622950818</v>
      </c>
      <c r="E814" s="19">
        <v>0.29508196721311475</v>
      </c>
      <c r="F814" s="24">
        <v>0.27868852459016397</v>
      </c>
      <c r="G814" s="24">
        <v>6.5573770491803282E-2</v>
      </c>
      <c r="H814" s="24">
        <v>1</v>
      </c>
    </row>
    <row r="815" spans="2:8">
      <c r="B815" s="2" t="s">
        <v>21</v>
      </c>
      <c r="C815" s="19">
        <v>0.17647058823529413</v>
      </c>
      <c r="D815" s="19">
        <v>0.16666666666666669</v>
      </c>
      <c r="E815" s="19">
        <v>0.39215686274509809</v>
      </c>
      <c r="F815" s="24">
        <v>0.24509803921568629</v>
      </c>
      <c r="G815" s="24">
        <v>1.9607843137254902E-2</v>
      </c>
      <c r="H815" s="24">
        <v>1</v>
      </c>
    </row>
    <row r="816" spans="2:8">
      <c r="B816" s="2" t="s">
        <v>22</v>
      </c>
      <c r="C816" s="19">
        <v>0.27906976744186046</v>
      </c>
      <c r="D816" s="19">
        <v>0.16279069767441862</v>
      </c>
      <c r="E816" s="19">
        <v>0.11627906976744186</v>
      </c>
      <c r="F816" s="24">
        <v>0.27906976744186046</v>
      </c>
      <c r="G816" s="24">
        <v>0.16279069767441862</v>
      </c>
      <c r="H816" s="24">
        <v>1</v>
      </c>
    </row>
    <row r="817" spans="2:8">
      <c r="B817" s="2" t="s">
        <v>23</v>
      </c>
      <c r="C817" s="19">
        <v>0.15671641791044777</v>
      </c>
      <c r="D817" s="19">
        <v>0.23880597014925375</v>
      </c>
      <c r="E817" s="19">
        <v>0.31343283582089554</v>
      </c>
      <c r="F817" s="24">
        <v>0.20895522388059704</v>
      </c>
      <c r="G817" s="24">
        <v>8.2089552238805971E-2</v>
      </c>
      <c r="H817" s="24">
        <v>1</v>
      </c>
    </row>
    <row r="818" spans="2:8">
      <c r="B818" s="2" t="s">
        <v>24</v>
      </c>
      <c r="C818" s="19">
        <v>0.18367346938775511</v>
      </c>
      <c r="D818" s="19">
        <v>0.23469387755102042</v>
      </c>
      <c r="E818" s="19">
        <v>0.37755102040816324</v>
      </c>
      <c r="F818" s="24">
        <v>0.15306122448979592</v>
      </c>
      <c r="G818" s="24">
        <v>5.1020408163265307E-2</v>
      </c>
      <c r="H818" s="24">
        <v>1</v>
      </c>
    </row>
    <row r="819" spans="2:8">
      <c r="B819" s="2" t="s">
        <v>25</v>
      </c>
      <c r="C819" s="19">
        <v>0.20689655172413793</v>
      </c>
      <c r="D819" s="19">
        <v>0.13793103448275862</v>
      </c>
      <c r="E819" s="19">
        <v>0.36206896551724133</v>
      </c>
      <c r="F819" s="24">
        <v>0.15517241379310345</v>
      </c>
      <c r="G819" s="24">
        <v>0.13793103448275862</v>
      </c>
      <c r="H819" s="24">
        <v>1</v>
      </c>
    </row>
    <row r="820" spans="2:8">
      <c r="B820" s="2" t="s">
        <v>26</v>
      </c>
      <c r="C820" s="19">
        <v>0.25287356321839083</v>
      </c>
      <c r="D820" s="19">
        <v>0.21839080459770116</v>
      </c>
      <c r="E820" s="19">
        <v>0.27586206896551724</v>
      </c>
      <c r="F820" s="24">
        <v>0.21839080459770116</v>
      </c>
      <c r="G820" s="24">
        <v>3.4482758620689655E-2</v>
      </c>
      <c r="H820" s="24">
        <v>1</v>
      </c>
    </row>
    <row r="821" spans="2:8">
      <c r="B821" s="2" t="s">
        <v>27</v>
      </c>
      <c r="C821" s="19">
        <v>0.15992647058823528</v>
      </c>
      <c r="D821" s="19">
        <v>0.20588235294117649</v>
      </c>
      <c r="E821" s="19">
        <v>0.31617647058823528</v>
      </c>
      <c r="F821" s="24">
        <v>0.23713235294117649</v>
      </c>
      <c r="G821" s="24">
        <v>8.0882352941176461E-2</v>
      </c>
      <c r="H821" s="24">
        <v>1</v>
      </c>
    </row>
    <row r="822" spans="2:8">
      <c r="B822" s="2" t="s">
        <v>28</v>
      </c>
      <c r="C822" s="19">
        <v>0.18888888888888888</v>
      </c>
      <c r="D822" s="19">
        <v>0.21111111111111111</v>
      </c>
      <c r="E822" s="19">
        <v>0.24444444444444444</v>
      </c>
      <c r="F822" s="24">
        <v>0.26666666666666666</v>
      </c>
      <c r="G822" s="24">
        <v>8.8888888888888892E-2</v>
      </c>
      <c r="H822" s="24">
        <v>1</v>
      </c>
    </row>
    <row r="823" spans="2:8">
      <c r="B823" s="2" t="s">
        <v>39</v>
      </c>
      <c r="C823" s="19">
        <v>0.17623497997329773</v>
      </c>
      <c r="D823" s="19">
        <v>0.19692923898531375</v>
      </c>
      <c r="E823" s="19">
        <v>0.32376502002670227</v>
      </c>
      <c r="F823" s="24">
        <v>0.22630173564753003</v>
      </c>
      <c r="G823" s="24">
        <v>7.6769025367156199E-2</v>
      </c>
      <c r="H823" s="24">
        <v>1</v>
      </c>
    </row>
    <row r="826" spans="2:8">
      <c r="B826" s="2" t="s">
        <v>3</v>
      </c>
      <c r="C826" s="2" t="s">
        <v>174</v>
      </c>
      <c r="D826" s="2" t="s">
        <v>112</v>
      </c>
      <c r="E826" s="2" t="s">
        <v>113</v>
      </c>
      <c r="F826" s="2" t="s">
        <v>175</v>
      </c>
      <c r="G826" s="2" t="s">
        <v>176</v>
      </c>
      <c r="H826" s="2" t="s">
        <v>38</v>
      </c>
    </row>
    <row r="827" spans="2:8">
      <c r="B827" s="2" t="s">
        <v>40</v>
      </c>
      <c r="C827" s="19">
        <v>0.15789473684210525</v>
      </c>
      <c r="D827" s="19">
        <v>0.24210526315789471</v>
      </c>
      <c r="E827" s="19">
        <v>0.29473684210526313</v>
      </c>
      <c r="F827" s="24">
        <v>0.18947368421052629</v>
      </c>
      <c r="G827" s="24">
        <v>0.11578947368421053</v>
      </c>
      <c r="H827" s="24">
        <v>1</v>
      </c>
    </row>
    <row r="828" spans="2:8">
      <c r="B828" s="2" t="s">
        <v>41</v>
      </c>
      <c r="C828" s="19">
        <v>0.15306122448979592</v>
      </c>
      <c r="D828" s="19">
        <v>0.18367346938775511</v>
      </c>
      <c r="E828" s="19">
        <v>0.34693877551020408</v>
      </c>
      <c r="F828" s="24">
        <v>0.25510204081632654</v>
      </c>
      <c r="G828" s="24">
        <v>6.1224489795918366E-2</v>
      </c>
      <c r="H828" s="24">
        <v>1</v>
      </c>
    </row>
    <row r="829" spans="2:8">
      <c r="B829" s="2" t="s">
        <v>42</v>
      </c>
      <c r="C829" s="19">
        <v>0.17193675889328064</v>
      </c>
      <c r="D829" s="19">
        <v>0.19367588932806323</v>
      </c>
      <c r="E829" s="19">
        <v>0.29644268774703558</v>
      </c>
      <c r="F829" s="24">
        <v>0.2608695652173913</v>
      </c>
      <c r="G829" s="24">
        <v>7.7075098814229248E-2</v>
      </c>
      <c r="H829" s="24">
        <v>1</v>
      </c>
    </row>
    <row r="830" spans="2:8">
      <c r="B830" s="2" t="s">
        <v>238</v>
      </c>
      <c r="C830" s="19">
        <v>0.18888888888888888</v>
      </c>
      <c r="D830" s="19">
        <v>0.18333333333333332</v>
      </c>
      <c r="E830" s="19">
        <v>0.36111111111111116</v>
      </c>
      <c r="F830" s="24">
        <v>0.18888888888888888</v>
      </c>
      <c r="G830" s="24">
        <v>7.7777777777777779E-2</v>
      </c>
      <c r="H830" s="24">
        <v>1</v>
      </c>
    </row>
    <row r="831" spans="2:8">
      <c r="B831" s="2" t="s">
        <v>43</v>
      </c>
      <c r="C831" s="19">
        <v>0.17647058823529413</v>
      </c>
      <c r="D831" s="19">
        <v>0.18661257606490872</v>
      </c>
      <c r="E831" s="19">
        <v>0.34279918864097358</v>
      </c>
      <c r="F831" s="24">
        <v>0.21906693711967545</v>
      </c>
      <c r="G831" s="24">
        <v>7.5050709939148072E-2</v>
      </c>
      <c r="H831" s="24">
        <v>1</v>
      </c>
    </row>
    <row r="832" spans="2:8">
      <c r="B832" s="2" t="s">
        <v>44</v>
      </c>
      <c r="C832" s="19">
        <v>0.20634920634920637</v>
      </c>
      <c r="D832" s="19">
        <v>0.24603174603174605</v>
      </c>
      <c r="E832" s="19">
        <v>0.30952380952380953</v>
      </c>
      <c r="F832" s="24">
        <v>0.17460317460317459</v>
      </c>
      <c r="G832" s="24">
        <v>6.3492063492063489E-2</v>
      </c>
      <c r="H832" s="24">
        <v>1</v>
      </c>
    </row>
    <row r="833" spans="2:8">
      <c r="B833" s="2" t="s">
        <v>9</v>
      </c>
      <c r="C833" s="19">
        <v>0.17623497997329773</v>
      </c>
      <c r="D833" s="19">
        <v>0.19692923898531375</v>
      </c>
      <c r="E833" s="19">
        <v>0.32376502002670227</v>
      </c>
      <c r="F833" s="24">
        <v>0.22630173564753003</v>
      </c>
      <c r="G833" s="24">
        <v>7.6769025367156199E-2</v>
      </c>
      <c r="H833" s="24">
        <v>1</v>
      </c>
    </row>
    <row r="835" spans="2:8">
      <c r="B835" s="6"/>
    </row>
    <row r="836" spans="2:8">
      <c r="B836" s="2" t="s">
        <v>3</v>
      </c>
      <c r="C836" s="2" t="s">
        <v>174</v>
      </c>
      <c r="D836" s="2" t="s">
        <v>112</v>
      </c>
      <c r="E836" s="2" t="s">
        <v>113</v>
      </c>
      <c r="F836" s="2" t="s">
        <v>175</v>
      </c>
      <c r="G836" s="2" t="s">
        <v>176</v>
      </c>
      <c r="H836" s="2" t="s">
        <v>38</v>
      </c>
    </row>
    <row r="837" spans="2:8">
      <c r="B837" s="2" t="s">
        <v>45</v>
      </c>
      <c r="C837" s="19">
        <v>0.16129032258064516</v>
      </c>
      <c r="D837" s="19">
        <v>0.16129032258064516</v>
      </c>
      <c r="E837" s="19">
        <v>0.40322580645161288</v>
      </c>
      <c r="F837" s="24">
        <v>0.22580645161290325</v>
      </c>
      <c r="G837" s="24">
        <v>4.8387096774193547E-2</v>
      </c>
      <c r="H837" s="24">
        <v>1</v>
      </c>
    </row>
    <row r="838" spans="2:8">
      <c r="B838" s="2" t="s">
        <v>46</v>
      </c>
      <c r="C838" s="19">
        <v>0.17622080679405522</v>
      </c>
      <c r="D838" s="19">
        <v>0.20594479830148621</v>
      </c>
      <c r="E838" s="19">
        <v>0.32377919320594478</v>
      </c>
      <c r="F838" s="24">
        <v>0.22292993630573249</v>
      </c>
      <c r="G838" s="24">
        <v>7.1125265392781314E-2</v>
      </c>
      <c r="H838" s="24">
        <v>1</v>
      </c>
    </row>
    <row r="839" spans="2:8">
      <c r="B839" s="2" t="s">
        <v>47</v>
      </c>
      <c r="C839" s="19">
        <v>0.16853932584269665</v>
      </c>
      <c r="D839" s="19">
        <v>0.20973782771535582</v>
      </c>
      <c r="E839" s="19">
        <v>0.27340823970037453</v>
      </c>
      <c r="F839" s="24">
        <v>0.25093632958801498</v>
      </c>
      <c r="G839" s="24">
        <v>9.7378277153558054E-2</v>
      </c>
      <c r="H839" s="24">
        <v>1</v>
      </c>
    </row>
    <row r="840" spans="2:8">
      <c r="B840" s="2" t="s">
        <v>48</v>
      </c>
      <c r="C840" s="19">
        <v>0.1894273127753304</v>
      </c>
      <c r="D840" s="19">
        <v>0.15418502202643172</v>
      </c>
      <c r="E840" s="19">
        <v>0.36123348017621149</v>
      </c>
      <c r="F840" s="24">
        <v>0.21145374449339208</v>
      </c>
      <c r="G840" s="24">
        <v>8.3700440528634359E-2</v>
      </c>
      <c r="H840" s="24">
        <v>1</v>
      </c>
    </row>
    <row r="841" spans="2:8">
      <c r="B841" s="2" t="s">
        <v>9</v>
      </c>
      <c r="C841" s="19">
        <v>0.17623497997329773</v>
      </c>
      <c r="D841" s="19">
        <v>0.19692923898531375</v>
      </c>
      <c r="E841" s="19">
        <v>0.32376502002670227</v>
      </c>
      <c r="F841" s="24">
        <v>0.22630173564753003</v>
      </c>
      <c r="G841" s="24">
        <v>7.6769025367156199E-2</v>
      </c>
      <c r="H841" s="24">
        <v>1</v>
      </c>
    </row>
    <row r="844" spans="2:8">
      <c r="B844" s="6" t="s">
        <v>34</v>
      </c>
    </row>
  </sheetData>
  <hyperlinks>
    <hyperlink ref="B844" location="Περιεχόμενα!A1" display="Πίσω στα περιεχόμενα" xr:uid="{3C57669C-5F37-3F41-A61C-93263473A15F}"/>
  </hyperlinks>
  <pageMargins left="0.7" right="0.7" top="0.75" bottom="0.75" header="0.3" footer="0.3"/>
  <drawing r:id="rId1"/>
  <tableParts count="7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 r:id="rId72"/>
    <tablePart r:id="rId73"/>
    <tablePart r:id="rId74"/>
    <tablePart r:id="rId75"/>
    <tablePart r:id="rId76"/>
    <tablePart r:id="rId77"/>
    <tablePart r:id="rId78"/>
    <tablePart r:id="rId7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530EE-CCF8-6B45-87CC-FEEE5AD865E4}">
  <dimension ref="B1:M87"/>
  <sheetViews>
    <sheetView showGridLines="0" workbookViewId="0">
      <selection activeCell="G11" sqref="G11"/>
    </sheetView>
  </sheetViews>
  <sheetFormatPr baseColWidth="10" defaultColWidth="11" defaultRowHeight="15"/>
  <cols>
    <col min="1" max="1" width="11" style="2"/>
    <col min="2" max="2" width="27" style="2" customWidth="1"/>
    <col min="3" max="3" width="21.83203125" style="2" customWidth="1"/>
    <col min="4" max="4" width="21.5" style="2" customWidth="1"/>
    <col min="5" max="5" width="32.33203125" style="2" customWidth="1"/>
    <col min="6" max="16384" width="11" style="2"/>
  </cols>
  <sheetData>
    <row r="1" spans="2:5" ht="94" customHeight="1">
      <c r="B1" s="1"/>
    </row>
    <row r="2" spans="2:5" ht="20">
      <c r="B2" s="3" t="s">
        <v>0</v>
      </c>
    </row>
    <row r="4" spans="2:5" ht="20">
      <c r="B4" s="3" t="s">
        <v>189</v>
      </c>
    </row>
    <row r="6" spans="2:5" ht="20">
      <c r="B6" s="3" t="s">
        <v>190</v>
      </c>
    </row>
    <row r="8" spans="2:5">
      <c r="B8" s="4" t="s">
        <v>211</v>
      </c>
    </row>
    <row r="10" spans="2:5">
      <c r="B10" s="2" t="s">
        <v>3</v>
      </c>
      <c r="C10" s="2" t="s">
        <v>4</v>
      </c>
      <c r="D10" s="2" t="s">
        <v>5</v>
      </c>
      <c r="E10" s="2" t="s">
        <v>6</v>
      </c>
    </row>
    <row r="11" spans="2:5">
      <c r="B11" s="2" t="s">
        <v>7</v>
      </c>
      <c r="C11" s="2">
        <v>989</v>
      </c>
      <c r="D11" s="2">
        <v>49.45</v>
      </c>
      <c r="E11" s="2">
        <v>49.45</v>
      </c>
    </row>
    <row r="12" spans="2:5">
      <c r="B12" s="2" t="s">
        <v>8</v>
      </c>
      <c r="C12" s="2">
        <v>1011</v>
      </c>
      <c r="D12" s="2">
        <v>50.55</v>
      </c>
      <c r="E12" s="2">
        <v>50.55</v>
      </c>
    </row>
    <row r="13" spans="2:5">
      <c r="B13" s="2" t="s">
        <v>9</v>
      </c>
      <c r="C13" s="2">
        <f>SUBTOTAL(109,Table1[Αριθμός απαντήσεων])</f>
        <v>2000</v>
      </c>
      <c r="D13" s="2">
        <f>SUBTOTAL(109,Table1[Ποσοστό στο σύνολο])</f>
        <v>100</v>
      </c>
      <c r="E13" s="2">
        <f>SUBTOTAL(109,Table1[Ποσοστό στις έγκυρες απαντήσεις])</f>
        <v>100</v>
      </c>
    </row>
    <row r="15" spans="2:5">
      <c r="B15" s="4" t="s">
        <v>212</v>
      </c>
    </row>
    <row r="17" spans="2:5">
      <c r="B17" s="2" t="s">
        <v>3</v>
      </c>
      <c r="C17" s="2" t="s">
        <v>4</v>
      </c>
      <c r="D17" s="2" t="s">
        <v>5</v>
      </c>
      <c r="E17" s="2" t="s">
        <v>6</v>
      </c>
    </row>
    <row r="18" spans="2:5">
      <c r="B18" s="2" t="s">
        <v>10</v>
      </c>
      <c r="C18" s="2">
        <v>254</v>
      </c>
      <c r="D18" s="2">
        <v>12.7</v>
      </c>
      <c r="E18" s="2">
        <v>12.7</v>
      </c>
    </row>
    <row r="19" spans="2:5">
      <c r="B19" s="2" t="s">
        <v>11</v>
      </c>
      <c r="C19" s="2">
        <v>375</v>
      </c>
      <c r="D19" s="2">
        <v>18.75</v>
      </c>
      <c r="E19" s="2">
        <v>18.75</v>
      </c>
    </row>
    <row r="20" spans="2:5">
      <c r="B20" s="2" t="s">
        <v>12</v>
      </c>
      <c r="C20" s="2">
        <v>392</v>
      </c>
      <c r="D20" s="2">
        <v>19.600000000000001</v>
      </c>
      <c r="E20" s="2">
        <v>19.600000000000001</v>
      </c>
    </row>
    <row r="21" spans="2:5">
      <c r="B21" s="2" t="s">
        <v>13</v>
      </c>
      <c r="C21" s="2">
        <v>367</v>
      </c>
      <c r="D21" s="2">
        <v>18.350000000000001</v>
      </c>
      <c r="E21" s="2">
        <v>18.350000000000001</v>
      </c>
    </row>
    <row r="22" spans="2:5">
      <c r="B22" s="2" t="s">
        <v>14</v>
      </c>
      <c r="C22" s="2">
        <v>320</v>
      </c>
      <c r="D22" s="2">
        <v>16</v>
      </c>
      <c r="E22" s="2">
        <v>16</v>
      </c>
    </row>
    <row r="23" spans="2:5">
      <c r="B23" s="2" t="s">
        <v>15</v>
      </c>
      <c r="C23" s="2">
        <v>292</v>
      </c>
      <c r="D23" s="2">
        <v>14.6</v>
      </c>
      <c r="E23" s="2">
        <v>14.6</v>
      </c>
    </row>
    <row r="24" spans="2:5">
      <c r="B24" s="2" t="s">
        <v>9</v>
      </c>
      <c r="C24" s="2">
        <f>SUBTOTAL(109,Table13[Αριθμός απαντήσεων])</f>
        <v>2000</v>
      </c>
      <c r="D24" s="2">
        <f>SUBTOTAL(109,Table13[Ποσοστό στο σύνολο])</f>
        <v>100</v>
      </c>
      <c r="E24" s="2">
        <f>SUBTOTAL(109,Table13[Ποσοστό στις έγκυρες απαντήσεις])</f>
        <v>100</v>
      </c>
    </row>
    <row r="26" spans="2:5">
      <c r="B26" s="4" t="s">
        <v>213</v>
      </c>
    </row>
    <row r="28" spans="2:5">
      <c r="B28" s="2" t="s">
        <v>3</v>
      </c>
      <c r="C28" s="2" t="s">
        <v>4</v>
      </c>
      <c r="D28" s="2" t="s">
        <v>5</v>
      </c>
      <c r="E28" s="2" t="s">
        <v>6</v>
      </c>
    </row>
    <row r="29" spans="2:5">
      <c r="B29" s="2" t="s">
        <v>16</v>
      </c>
      <c r="C29" s="2">
        <v>121</v>
      </c>
      <c r="D29" s="8">
        <v>6.05</v>
      </c>
      <c r="E29" s="8">
        <v>6.05</v>
      </c>
    </row>
    <row r="30" spans="2:5">
      <c r="B30" s="2" t="s">
        <v>17</v>
      </c>
      <c r="C30" s="2">
        <v>56</v>
      </c>
      <c r="D30" s="8">
        <v>2.8</v>
      </c>
      <c r="E30" s="8">
        <v>2.8</v>
      </c>
    </row>
    <row r="31" spans="2:5">
      <c r="B31" s="2" t="s">
        <v>18</v>
      </c>
      <c r="C31" s="2">
        <v>140</v>
      </c>
      <c r="D31" s="8">
        <v>7</v>
      </c>
      <c r="E31" s="8">
        <v>7</v>
      </c>
    </row>
    <row r="32" spans="2:5">
      <c r="B32" s="2" t="s">
        <v>19</v>
      </c>
      <c r="C32" s="2">
        <v>63</v>
      </c>
      <c r="D32" s="8">
        <v>3.15</v>
      </c>
      <c r="E32" s="8">
        <v>3.15</v>
      </c>
    </row>
    <row r="33" spans="2:5">
      <c r="B33" s="2" t="s">
        <v>20</v>
      </c>
      <c r="C33" s="2">
        <v>76</v>
      </c>
      <c r="D33" s="8">
        <v>3.8</v>
      </c>
      <c r="E33" s="8">
        <v>3.8</v>
      </c>
    </row>
    <row r="34" spans="2:5">
      <c r="B34" s="2" t="s">
        <v>21</v>
      </c>
      <c r="C34" s="2">
        <v>143</v>
      </c>
      <c r="D34" s="8">
        <v>7.15</v>
      </c>
      <c r="E34" s="8">
        <v>7.15</v>
      </c>
    </row>
    <row r="35" spans="2:5">
      <c r="B35" s="2" t="s">
        <v>22</v>
      </c>
      <c r="C35" s="2">
        <v>55</v>
      </c>
      <c r="D35" s="8">
        <v>2.75</v>
      </c>
      <c r="E35" s="8">
        <v>2.75</v>
      </c>
    </row>
    <row r="36" spans="2:5">
      <c r="B36" s="2" t="s">
        <v>23</v>
      </c>
      <c r="C36" s="2">
        <v>185</v>
      </c>
      <c r="D36" s="8">
        <v>9.25</v>
      </c>
      <c r="E36" s="8">
        <v>9.25</v>
      </c>
    </row>
    <row r="37" spans="2:5">
      <c r="B37" s="2" t="s">
        <v>24</v>
      </c>
      <c r="C37" s="2">
        <v>124</v>
      </c>
      <c r="D37" s="8">
        <v>6.2</v>
      </c>
      <c r="E37" s="8">
        <v>6.2</v>
      </c>
    </row>
    <row r="38" spans="2:5">
      <c r="B38" s="2" t="s">
        <v>25</v>
      </c>
      <c r="C38" s="2">
        <v>79</v>
      </c>
      <c r="D38" s="8">
        <v>3.95</v>
      </c>
      <c r="E38" s="8">
        <v>3.95</v>
      </c>
    </row>
    <row r="39" spans="2:5">
      <c r="B39" s="2" t="s">
        <v>26</v>
      </c>
      <c r="C39" s="2">
        <v>115</v>
      </c>
      <c r="D39" s="8">
        <v>5.75</v>
      </c>
      <c r="E39" s="8">
        <v>5.75</v>
      </c>
    </row>
    <row r="40" spans="2:5">
      <c r="B40" s="2" t="s">
        <v>27</v>
      </c>
      <c r="C40" s="2">
        <v>723</v>
      </c>
      <c r="D40" s="8">
        <v>36.15</v>
      </c>
      <c r="E40" s="8">
        <v>36.15</v>
      </c>
    </row>
    <row r="41" spans="2:5">
      <c r="B41" s="2" t="s">
        <v>28</v>
      </c>
      <c r="C41" s="2">
        <v>120</v>
      </c>
      <c r="D41" s="8">
        <v>6</v>
      </c>
      <c r="E41" s="8">
        <v>6</v>
      </c>
    </row>
    <row r="42" spans="2:5">
      <c r="B42" s="2" t="s">
        <v>9</v>
      </c>
      <c r="C42" s="2">
        <f>SUBTOTAL(109,Table134[Αριθμός απαντήσεων])</f>
        <v>2000</v>
      </c>
      <c r="D42" s="2">
        <f>SUBTOTAL(109,Table134[Ποσοστό στο σύνολο])</f>
        <v>100</v>
      </c>
      <c r="E42" s="2">
        <f>SUBTOTAL(109,Table134[Ποσοστό στις έγκυρες απαντήσεις])</f>
        <v>100</v>
      </c>
    </row>
    <row r="44" spans="2:5">
      <c r="B44" s="4" t="s">
        <v>214</v>
      </c>
    </row>
    <row r="46" spans="2:5">
      <c r="B46" s="2" t="s">
        <v>3</v>
      </c>
      <c r="C46" s="2" t="s">
        <v>4</v>
      </c>
      <c r="D46" s="2" t="s">
        <v>5</v>
      </c>
      <c r="E46" s="2" t="s">
        <v>6</v>
      </c>
    </row>
    <row r="47" spans="2:5">
      <c r="B47" s="2" t="s">
        <v>29</v>
      </c>
      <c r="C47" s="2">
        <v>772</v>
      </c>
      <c r="D47" s="2">
        <v>38.6</v>
      </c>
      <c r="E47" s="2">
        <v>38.6</v>
      </c>
    </row>
    <row r="48" spans="2:5">
      <c r="B48" s="2" t="s">
        <v>30</v>
      </c>
      <c r="C48" s="2">
        <v>418</v>
      </c>
      <c r="D48" s="2">
        <v>20.9</v>
      </c>
      <c r="E48" s="2">
        <v>20.9</v>
      </c>
    </row>
    <row r="49" spans="2:13">
      <c r="B49" s="2" t="s">
        <v>31</v>
      </c>
      <c r="C49" s="2">
        <v>398</v>
      </c>
      <c r="D49" s="2">
        <v>19.899999999999999</v>
      </c>
      <c r="E49" s="2">
        <v>19.899999999999999</v>
      </c>
    </row>
    <row r="50" spans="2:13">
      <c r="B50" s="2" t="s">
        <v>32</v>
      </c>
      <c r="C50" s="2">
        <v>238</v>
      </c>
      <c r="D50" s="2">
        <v>11.9</v>
      </c>
      <c r="E50" s="2">
        <v>11.9</v>
      </c>
    </row>
    <row r="51" spans="2:13">
      <c r="B51" s="2" t="s">
        <v>33</v>
      </c>
      <c r="C51" s="2">
        <v>174</v>
      </c>
      <c r="D51" s="2">
        <v>8.6999999999999993</v>
      </c>
      <c r="E51" s="2">
        <v>8.6999999999999993</v>
      </c>
    </row>
    <row r="52" spans="2:13">
      <c r="B52" s="2" t="s">
        <v>9</v>
      </c>
      <c r="C52" s="2">
        <f>SUBTOTAL(109,Table1345[Αριθμός απαντήσεων])</f>
        <v>2000</v>
      </c>
      <c r="D52" s="2">
        <f>SUBTOTAL(109,Table1345[Ποσοστό στο σύνολο])</f>
        <v>100.00000000000001</v>
      </c>
      <c r="E52" s="2">
        <f>SUBTOTAL(109,Table1345[Ποσοστό στις έγκυρες απαντήσεις])</f>
        <v>100.00000000000001</v>
      </c>
    </row>
    <row r="54" spans="2:13">
      <c r="B54" s="4" t="s">
        <v>215</v>
      </c>
      <c r="M54" s="9"/>
    </row>
    <row r="55" spans="2:13">
      <c r="B55" s="4"/>
      <c r="M55" s="9"/>
    </row>
    <row r="56" spans="2:13" ht="21" customHeight="1">
      <c r="B56" s="10" t="s">
        <v>3</v>
      </c>
      <c r="C56" s="10" t="s">
        <v>4</v>
      </c>
      <c r="D56" s="10" t="s">
        <v>5</v>
      </c>
      <c r="E56" s="10" t="s">
        <v>6</v>
      </c>
      <c r="M56" s="9"/>
    </row>
    <row r="57" spans="2:13">
      <c r="B57" s="11" t="s">
        <v>40</v>
      </c>
      <c r="C57" s="11">
        <v>141</v>
      </c>
      <c r="D57" s="12">
        <v>7.05</v>
      </c>
      <c r="E57" s="12">
        <v>7.05</v>
      </c>
      <c r="M57" s="9"/>
    </row>
    <row r="58" spans="2:13">
      <c r="B58" s="2" t="s">
        <v>41</v>
      </c>
      <c r="C58" s="2">
        <v>147</v>
      </c>
      <c r="D58" s="8">
        <v>7.35</v>
      </c>
      <c r="E58" s="8">
        <v>7.35</v>
      </c>
      <c r="M58" s="9"/>
    </row>
    <row r="59" spans="2:13">
      <c r="B59" s="11" t="s">
        <v>42</v>
      </c>
      <c r="C59" s="11">
        <v>699</v>
      </c>
      <c r="D59" s="12">
        <v>34.950000000000003</v>
      </c>
      <c r="E59" s="12">
        <v>34.950000000000003</v>
      </c>
      <c r="M59" s="9"/>
    </row>
    <row r="60" spans="2:13" ht="18" customHeight="1">
      <c r="B60" s="2" t="s">
        <v>237</v>
      </c>
      <c r="C60" s="2">
        <v>239</v>
      </c>
      <c r="D60" s="8">
        <v>11.95</v>
      </c>
      <c r="E60" s="8">
        <v>11.95</v>
      </c>
      <c r="M60" s="9"/>
    </row>
    <row r="61" spans="2:13" ht="21" customHeight="1">
      <c r="B61" s="11" t="s">
        <v>43</v>
      </c>
      <c r="C61" s="11">
        <v>628</v>
      </c>
      <c r="D61" s="12">
        <v>31.4</v>
      </c>
      <c r="E61" s="12">
        <v>31.4</v>
      </c>
      <c r="M61" s="9"/>
    </row>
    <row r="62" spans="2:13">
      <c r="B62" s="2" t="s">
        <v>44</v>
      </c>
      <c r="C62" s="2">
        <v>146</v>
      </c>
      <c r="D62" s="8">
        <v>7.3</v>
      </c>
      <c r="E62" s="8">
        <v>7.3</v>
      </c>
      <c r="M62" s="9"/>
    </row>
    <row r="63" spans="2:13">
      <c r="B63" s="10" t="s">
        <v>9</v>
      </c>
      <c r="C63" s="10">
        <v>2000</v>
      </c>
      <c r="D63" s="10">
        <v>100</v>
      </c>
      <c r="E63" s="10">
        <v>100</v>
      </c>
      <c r="M63" s="9"/>
    </row>
    <row r="64" spans="2:13">
      <c r="M64" s="9"/>
    </row>
    <row r="65" spans="2:13">
      <c r="B65" s="4" t="s">
        <v>216</v>
      </c>
      <c r="G65" s="30"/>
      <c r="H65" s="30"/>
      <c r="I65" s="30"/>
      <c r="J65" s="30"/>
      <c r="K65" s="30"/>
      <c r="L65" s="30"/>
      <c r="M65" s="9"/>
    </row>
    <row r="66" spans="2:13">
      <c r="G66" s="31"/>
      <c r="H66" s="31"/>
      <c r="I66" s="13"/>
      <c r="J66" s="13"/>
      <c r="K66" s="13"/>
      <c r="L66" s="13"/>
      <c r="M66" s="9"/>
    </row>
    <row r="67" spans="2:13">
      <c r="B67" s="10" t="s">
        <v>3</v>
      </c>
      <c r="C67" s="10" t="s">
        <v>4</v>
      </c>
      <c r="D67" s="10" t="s">
        <v>5</v>
      </c>
      <c r="E67" s="10" t="s">
        <v>6</v>
      </c>
      <c r="G67" s="29"/>
      <c r="H67" s="14"/>
      <c r="I67" s="15"/>
      <c r="J67" s="16"/>
      <c r="K67" s="16"/>
      <c r="L67" s="16"/>
      <c r="M67" s="9"/>
    </row>
    <row r="68" spans="2:13">
      <c r="B68" s="11" t="s">
        <v>45</v>
      </c>
      <c r="C68" s="11">
        <v>83</v>
      </c>
      <c r="D68" s="12">
        <v>4.1500000000000004</v>
      </c>
      <c r="E68" s="12">
        <v>4.1500000000000004</v>
      </c>
      <c r="G68" s="29"/>
      <c r="H68" s="14"/>
      <c r="I68" s="15"/>
      <c r="J68" s="16"/>
      <c r="K68" s="16"/>
      <c r="L68" s="16"/>
      <c r="M68" s="9"/>
    </row>
    <row r="69" spans="2:13">
      <c r="B69" s="2" t="s">
        <v>46</v>
      </c>
      <c r="C69" s="2">
        <v>1207</v>
      </c>
      <c r="D69" s="8">
        <v>60.35</v>
      </c>
      <c r="E69" s="8">
        <v>60.35</v>
      </c>
      <c r="G69" s="29"/>
      <c r="H69" s="14"/>
      <c r="I69" s="15"/>
      <c r="J69" s="16"/>
      <c r="K69" s="16"/>
      <c r="L69" s="16"/>
      <c r="M69" s="9"/>
    </row>
    <row r="70" spans="2:13">
      <c r="B70" s="11" t="s">
        <v>47</v>
      </c>
      <c r="C70" s="11">
        <v>389</v>
      </c>
      <c r="D70" s="12">
        <v>19.45</v>
      </c>
      <c r="E70" s="12">
        <v>19.45</v>
      </c>
      <c r="G70" s="29"/>
      <c r="H70" s="14"/>
      <c r="I70" s="15"/>
      <c r="J70" s="16"/>
      <c r="K70" s="16"/>
      <c r="L70" s="16"/>
      <c r="M70" s="9"/>
    </row>
    <row r="71" spans="2:13">
      <c r="B71" s="2" t="s">
        <v>48</v>
      </c>
      <c r="C71" s="2">
        <v>321</v>
      </c>
      <c r="D71" s="8">
        <v>16.05</v>
      </c>
      <c r="E71" s="8">
        <v>16.05</v>
      </c>
      <c r="G71" s="29"/>
      <c r="H71" s="14"/>
      <c r="I71" s="15"/>
      <c r="J71" s="16"/>
      <c r="K71" s="16"/>
      <c r="L71" s="14"/>
      <c r="M71" s="9"/>
    </row>
    <row r="72" spans="2:13">
      <c r="B72" s="10" t="s">
        <v>9</v>
      </c>
      <c r="C72" s="10">
        <v>2000</v>
      </c>
      <c r="D72" s="10">
        <v>100</v>
      </c>
      <c r="E72" s="10">
        <v>100</v>
      </c>
      <c r="G72" s="9"/>
      <c r="H72" s="9"/>
      <c r="I72" s="9"/>
      <c r="J72" s="9"/>
      <c r="K72" s="9"/>
      <c r="L72" s="9"/>
      <c r="M72" s="9"/>
    </row>
    <row r="73" spans="2:13">
      <c r="G73" s="29"/>
      <c r="H73" s="14"/>
      <c r="I73" s="15"/>
      <c r="J73" s="16"/>
      <c r="K73" s="16"/>
      <c r="L73" s="16"/>
      <c r="M73" s="9"/>
    </row>
    <row r="74" spans="2:13">
      <c r="B74" s="4" t="s">
        <v>217</v>
      </c>
      <c r="G74" s="29"/>
      <c r="H74" s="14"/>
      <c r="I74" s="15"/>
      <c r="J74" s="16"/>
      <c r="K74" s="16"/>
      <c r="L74" s="16"/>
      <c r="M74" s="9"/>
    </row>
    <row r="75" spans="2:13">
      <c r="G75" s="29"/>
      <c r="H75" s="14"/>
      <c r="I75" s="15"/>
      <c r="J75" s="16"/>
      <c r="K75" s="16"/>
      <c r="L75" s="16"/>
      <c r="M75" s="9"/>
    </row>
    <row r="76" spans="2:13">
      <c r="B76" s="17" t="s">
        <v>3</v>
      </c>
      <c r="C76" s="17" t="s">
        <v>4</v>
      </c>
      <c r="D76" s="17" t="s">
        <v>5</v>
      </c>
      <c r="E76" s="17" t="s">
        <v>6</v>
      </c>
      <c r="G76" s="29"/>
      <c r="H76" s="14"/>
      <c r="I76" s="15"/>
      <c r="J76" s="16"/>
      <c r="K76" s="16"/>
      <c r="L76" s="16"/>
      <c r="M76" s="9"/>
    </row>
    <row r="77" spans="2:13">
      <c r="B77" s="11" t="s">
        <v>84</v>
      </c>
      <c r="C77" s="11">
        <v>201</v>
      </c>
      <c r="D77" s="12">
        <v>10.050000000000001</v>
      </c>
      <c r="E77" s="12">
        <v>11.964285714285714</v>
      </c>
      <c r="G77" s="29"/>
      <c r="H77" s="14"/>
      <c r="I77" s="15"/>
      <c r="J77" s="16"/>
      <c r="K77" s="16"/>
      <c r="L77" s="16"/>
      <c r="M77" s="9"/>
    </row>
    <row r="78" spans="2:13">
      <c r="B78" s="2" t="s">
        <v>85</v>
      </c>
      <c r="C78" s="2">
        <v>477</v>
      </c>
      <c r="D78" s="8">
        <v>23.85</v>
      </c>
      <c r="E78" s="8">
        <v>28.392857142857142</v>
      </c>
      <c r="G78" s="29"/>
      <c r="H78" s="14"/>
      <c r="I78" s="15"/>
      <c r="J78" s="16"/>
      <c r="K78" s="16"/>
      <c r="L78" s="16"/>
      <c r="M78" s="9"/>
    </row>
    <row r="79" spans="2:13">
      <c r="B79" s="11" t="s">
        <v>86</v>
      </c>
      <c r="C79" s="11">
        <v>657</v>
      </c>
      <c r="D79" s="12">
        <v>32.85</v>
      </c>
      <c r="E79" s="12">
        <v>39.107142857142854</v>
      </c>
      <c r="G79" s="29"/>
      <c r="H79" s="14"/>
      <c r="I79" s="15"/>
      <c r="J79" s="16"/>
      <c r="K79" s="16"/>
      <c r="L79" s="14"/>
      <c r="M79" s="9"/>
    </row>
    <row r="80" spans="2:13">
      <c r="B80" s="2" t="s">
        <v>87</v>
      </c>
      <c r="C80" s="2">
        <v>256</v>
      </c>
      <c r="D80" s="8">
        <v>12.8</v>
      </c>
      <c r="E80" s="8">
        <v>15.238095238095237</v>
      </c>
      <c r="G80" s="14"/>
      <c r="H80" s="14"/>
      <c r="I80" s="15"/>
      <c r="J80" s="16"/>
      <c r="K80" s="14"/>
      <c r="L80" s="14"/>
      <c r="M80" s="9"/>
    </row>
    <row r="81" spans="2:13">
      <c r="B81" s="11" t="s">
        <v>88</v>
      </c>
      <c r="C81" s="11">
        <v>56</v>
      </c>
      <c r="D81" s="12">
        <v>2.8</v>
      </c>
      <c r="E81" s="12">
        <v>3.3333333333333335</v>
      </c>
      <c r="G81" s="29"/>
      <c r="H81" s="29"/>
      <c r="I81" s="15"/>
      <c r="J81" s="16"/>
      <c r="K81" s="14"/>
      <c r="L81" s="14"/>
      <c r="M81" s="9"/>
    </row>
    <row r="82" spans="2:13">
      <c r="B82" s="2" t="s">
        <v>89</v>
      </c>
      <c r="C82" s="2">
        <v>33</v>
      </c>
      <c r="D82" s="8">
        <v>1.65</v>
      </c>
      <c r="E82" s="8">
        <v>1.9642857142857142</v>
      </c>
    </row>
    <row r="83" spans="2:13">
      <c r="B83" s="11" t="s">
        <v>38</v>
      </c>
      <c r="C83" s="2">
        <f>SUM(C77:C82)</f>
        <v>1680</v>
      </c>
      <c r="D83" s="2">
        <f t="shared" ref="D83:E83" si="0">SUM(D77:D82)</f>
        <v>84</v>
      </c>
      <c r="E83" s="2">
        <f t="shared" si="0"/>
        <v>99.999999999999986</v>
      </c>
    </row>
    <row r="84" spans="2:13">
      <c r="B84" s="2" t="s">
        <v>37</v>
      </c>
      <c r="C84" s="2">
        <v>320</v>
      </c>
      <c r="D84" s="8">
        <f>C84/C85*100</f>
        <v>16</v>
      </c>
      <c r="E84" s="8"/>
    </row>
    <row r="85" spans="2:13">
      <c r="B85" s="18" t="s">
        <v>9</v>
      </c>
      <c r="C85" s="18">
        <f>C84+C83</f>
        <v>2000</v>
      </c>
      <c r="D85" s="18">
        <f>D84+D83</f>
        <v>100</v>
      </c>
      <c r="E85" s="18">
        <v>100</v>
      </c>
    </row>
    <row r="87" spans="2:13">
      <c r="B87" s="6" t="s">
        <v>34</v>
      </c>
    </row>
  </sheetData>
  <mergeCells count="5">
    <mergeCell ref="G73:G79"/>
    <mergeCell ref="G81:H81"/>
    <mergeCell ref="G65:L65"/>
    <mergeCell ref="G66:H66"/>
    <mergeCell ref="G67:G71"/>
  </mergeCells>
  <hyperlinks>
    <hyperlink ref="B87" location="Περιεχόμενα!A1" display="Πίσω στα περιεχόμενα" xr:uid="{2B2ACF50-ED4B-DB4A-BC3F-C93029B4D1A8}"/>
  </hyperlinks>
  <pageMargins left="0.7" right="0.7" top="0.75" bottom="0.75" header="0.3" footer="0.3"/>
  <drawing r:id="rId1"/>
  <tableParts count="5">
    <tablePart r:id="rId2"/>
    <tablePart r:id="rId3"/>
    <tablePart r:id="rId4"/>
    <tablePart r:id="rId5"/>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85007-072F-7146-8B3B-79717F761D48}">
  <dimension ref="B1:E68"/>
  <sheetViews>
    <sheetView showGridLines="0" topLeftCell="A46" workbookViewId="0">
      <selection activeCell="B68" sqref="B68"/>
    </sheetView>
  </sheetViews>
  <sheetFormatPr baseColWidth="10" defaultColWidth="11" defaultRowHeight="15"/>
  <cols>
    <col min="1" max="1" width="11" style="2"/>
    <col min="2" max="2" width="27" style="2" customWidth="1"/>
    <col min="3" max="3" width="29.5" style="2" bestFit="1" customWidth="1"/>
    <col min="4" max="4" width="32.6640625" style="2" bestFit="1" customWidth="1"/>
    <col min="5" max="5" width="30.6640625" style="2" customWidth="1"/>
    <col min="6" max="16384" width="11" style="2"/>
  </cols>
  <sheetData>
    <row r="1" spans="2:5" ht="95" customHeight="1">
      <c r="B1" s="1"/>
    </row>
    <row r="2" spans="2:5" ht="20">
      <c r="B2" s="3" t="s">
        <v>0</v>
      </c>
    </row>
    <row r="4" spans="2:5" ht="20">
      <c r="B4" s="3" t="s">
        <v>189</v>
      </c>
    </row>
    <row r="6" spans="2:5" ht="20">
      <c r="B6" s="3" t="s">
        <v>191</v>
      </c>
    </row>
    <row r="8" spans="2:5" ht="20">
      <c r="B8" s="3" t="s">
        <v>192</v>
      </c>
    </row>
    <row r="10" spans="2:5">
      <c r="B10" s="2" t="s">
        <v>3</v>
      </c>
      <c r="C10" s="2" t="s">
        <v>4</v>
      </c>
      <c r="D10" s="2" t="s">
        <v>5</v>
      </c>
      <c r="E10" s="2" t="s">
        <v>6</v>
      </c>
    </row>
    <row r="11" spans="2:5">
      <c r="B11" s="2" t="s">
        <v>35</v>
      </c>
      <c r="C11" s="2">
        <v>553</v>
      </c>
      <c r="D11" s="8">
        <v>27.65</v>
      </c>
      <c r="E11" s="8">
        <v>27.915194346289752</v>
      </c>
    </row>
    <row r="12" spans="2:5">
      <c r="B12" s="2" t="s">
        <v>36</v>
      </c>
      <c r="C12" s="2">
        <v>1428</v>
      </c>
      <c r="D12" s="8">
        <v>71.400000000000006</v>
      </c>
      <c r="E12" s="8">
        <v>72.084805653710248</v>
      </c>
    </row>
    <row r="13" spans="2:5">
      <c r="B13" s="2" t="s">
        <v>38</v>
      </c>
      <c r="C13" s="2">
        <v>1981</v>
      </c>
      <c r="D13" s="8">
        <v>99.05</v>
      </c>
      <c r="E13" s="8">
        <v>100</v>
      </c>
    </row>
    <row r="14" spans="2:5">
      <c r="B14" s="2" t="s">
        <v>37</v>
      </c>
      <c r="C14" s="2">
        <v>19</v>
      </c>
      <c r="D14" s="8">
        <v>0.95</v>
      </c>
      <c r="E14" s="8"/>
    </row>
    <row r="15" spans="2:5">
      <c r="B15" s="2" t="s">
        <v>9</v>
      </c>
      <c r="C15" s="2">
        <f>C13+C14</f>
        <v>2000</v>
      </c>
      <c r="D15" s="2">
        <f>D13+D14</f>
        <v>100</v>
      </c>
      <c r="E15" s="2">
        <f>E13+E14</f>
        <v>100</v>
      </c>
    </row>
    <row r="18" spans="2:5">
      <c r="B18" s="2" t="s">
        <v>3</v>
      </c>
      <c r="C18" s="2" t="s">
        <v>35</v>
      </c>
      <c r="D18" s="2" t="s">
        <v>36</v>
      </c>
      <c r="E18" s="2" t="s">
        <v>9</v>
      </c>
    </row>
    <row r="19" spans="2:5">
      <c r="B19" s="2" t="s">
        <v>7</v>
      </c>
      <c r="C19" s="19">
        <v>0.29285714285714287</v>
      </c>
      <c r="D19" s="19">
        <v>0.70714285714285707</v>
      </c>
      <c r="E19" s="19">
        <f>Table1610[[#This Row],[Όχι]]+Table1610[[#This Row],[Ναι]]</f>
        <v>1</v>
      </c>
    </row>
    <row r="20" spans="2:5">
      <c r="B20" s="2" t="s">
        <v>8</v>
      </c>
      <c r="C20" s="19">
        <v>0.26573426573426573</v>
      </c>
      <c r="D20" s="19">
        <v>0.73426573426573427</v>
      </c>
      <c r="E20" s="19">
        <f>Table1610[[#This Row],[Όχι]]+Table1610[[#This Row],[Ναι]]</f>
        <v>1</v>
      </c>
    </row>
    <row r="21" spans="2:5">
      <c r="B21" s="2" t="s">
        <v>39</v>
      </c>
      <c r="C21" s="19">
        <v>0.27915194346289751</v>
      </c>
      <c r="D21" s="19">
        <v>0.72084805653710249</v>
      </c>
      <c r="E21" s="19">
        <f>Table1610[[#This Row],[Όχι]]+Table1610[[#This Row],[Ναι]]</f>
        <v>1</v>
      </c>
    </row>
    <row r="24" spans="2:5">
      <c r="B24" s="2" t="s">
        <v>3</v>
      </c>
      <c r="C24" s="2" t="s">
        <v>35</v>
      </c>
      <c r="D24" s="2" t="s">
        <v>36</v>
      </c>
      <c r="E24" s="2" t="s">
        <v>9</v>
      </c>
    </row>
    <row r="25" spans="2:5">
      <c r="B25" s="2" t="s">
        <v>10</v>
      </c>
      <c r="C25" s="19">
        <v>0.27091633466135456</v>
      </c>
      <c r="D25" s="19">
        <v>0.72908366533864533</v>
      </c>
      <c r="E25" s="19">
        <v>1</v>
      </c>
    </row>
    <row r="26" spans="2:5">
      <c r="B26" s="2" t="s">
        <v>11</v>
      </c>
      <c r="C26" s="19">
        <v>0.28378378378378377</v>
      </c>
      <c r="D26" s="19">
        <v>0.71621621621621623</v>
      </c>
      <c r="E26" s="19">
        <v>1</v>
      </c>
    </row>
    <row r="27" spans="2:5">
      <c r="B27" s="2" t="s">
        <v>12</v>
      </c>
      <c r="C27" s="19">
        <v>0.27202072538860106</v>
      </c>
      <c r="D27" s="19">
        <v>0.72797927461139889</v>
      </c>
      <c r="E27" s="19">
        <v>1</v>
      </c>
    </row>
    <row r="28" spans="2:5">
      <c r="B28" s="2" t="s">
        <v>13</v>
      </c>
      <c r="C28" s="19">
        <v>0.29041095890410956</v>
      </c>
      <c r="D28" s="19">
        <v>0.70958904109589038</v>
      </c>
      <c r="E28" s="19">
        <v>1</v>
      </c>
    </row>
    <row r="29" spans="2:5">
      <c r="B29" s="2" t="s">
        <v>14</v>
      </c>
      <c r="C29" s="19">
        <v>0.25705329153605017</v>
      </c>
      <c r="D29" s="19">
        <v>0.74294670846394983</v>
      </c>
      <c r="E29" s="19">
        <v>1</v>
      </c>
    </row>
    <row r="30" spans="2:5">
      <c r="B30" s="2" t="s">
        <v>15</v>
      </c>
      <c r="C30" s="19">
        <v>0.3</v>
      </c>
      <c r="D30" s="19">
        <v>0.7</v>
      </c>
      <c r="E30" s="19">
        <v>1</v>
      </c>
    </row>
    <row r="31" spans="2:5">
      <c r="B31" s="2" t="s">
        <v>39</v>
      </c>
      <c r="C31" s="19">
        <v>0.27915194346289751</v>
      </c>
      <c r="D31" s="19">
        <v>0.72084805653710249</v>
      </c>
      <c r="E31" s="19">
        <v>1</v>
      </c>
    </row>
    <row r="34" spans="2:5">
      <c r="B34" s="2" t="s">
        <v>3</v>
      </c>
      <c r="C34" s="2" t="s">
        <v>35</v>
      </c>
      <c r="D34" s="2" t="s">
        <v>36</v>
      </c>
      <c r="E34" s="2" t="s">
        <v>9</v>
      </c>
    </row>
    <row r="35" spans="2:5">
      <c r="B35" s="2" t="s">
        <v>16</v>
      </c>
      <c r="C35" s="19">
        <v>0.32773109243697474</v>
      </c>
      <c r="D35" s="19">
        <v>0.67226890756302526</v>
      </c>
      <c r="E35" s="19">
        <v>1</v>
      </c>
    </row>
    <row r="36" spans="2:5">
      <c r="B36" s="2" t="s">
        <v>17</v>
      </c>
      <c r="C36" s="19">
        <v>0.24074074074074073</v>
      </c>
      <c r="D36" s="19">
        <v>0.75925925925925919</v>
      </c>
      <c r="E36" s="19">
        <v>1</v>
      </c>
    </row>
    <row r="37" spans="2:5">
      <c r="B37" s="2" t="s">
        <v>18</v>
      </c>
      <c r="C37" s="19">
        <v>0.25179856115107913</v>
      </c>
      <c r="D37" s="19">
        <v>0.74820143884892087</v>
      </c>
      <c r="E37" s="19">
        <v>1</v>
      </c>
    </row>
    <row r="38" spans="2:5">
      <c r="B38" s="2" t="s">
        <v>19</v>
      </c>
      <c r="C38" s="19">
        <v>0.20967741935483872</v>
      </c>
      <c r="D38" s="19">
        <v>0.79032258064516125</v>
      </c>
      <c r="E38" s="19">
        <v>1</v>
      </c>
    </row>
    <row r="39" spans="2:5">
      <c r="B39" s="2" t="s">
        <v>20</v>
      </c>
      <c r="C39" s="19">
        <v>0.34210526315789475</v>
      </c>
      <c r="D39" s="19">
        <v>0.6578947368421052</v>
      </c>
      <c r="E39" s="19">
        <v>1</v>
      </c>
    </row>
    <row r="40" spans="2:5">
      <c r="B40" s="2" t="s">
        <v>21</v>
      </c>
      <c r="C40" s="19">
        <v>0.30281690140845074</v>
      </c>
      <c r="D40" s="19">
        <v>0.69718309859154926</v>
      </c>
      <c r="E40" s="19">
        <v>1</v>
      </c>
    </row>
    <row r="41" spans="2:5">
      <c r="B41" s="2" t="s">
        <v>22</v>
      </c>
      <c r="C41" s="19">
        <v>0.34545454545454546</v>
      </c>
      <c r="D41" s="19">
        <v>0.65454545454545454</v>
      </c>
      <c r="E41" s="19">
        <v>1</v>
      </c>
    </row>
    <row r="42" spans="2:5">
      <c r="B42" s="2" t="s">
        <v>23</v>
      </c>
      <c r="C42" s="19">
        <v>0.24590163934426229</v>
      </c>
      <c r="D42" s="19">
        <v>0.75409836065573765</v>
      </c>
      <c r="E42" s="19">
        <v>1</v>
      </c>
    </row>
    <row r="43" spans="2:5">
      <c r="B43" s="2" t="s">
        <v>24</v>
      </c>
      <c r="C43" s="19">
        <v>0.25409836065573771</v>
      </c>
      <c r="D43" s="19">
        <v>0.74590163934426235</v>
      </c>
      <c r="E43" s="19">
        <v>1</v>
      </c>
    </row>
    <row r="44" spans="2:5">
      <c r="B44" s="2" t="s">
        <v>25</v>
      </c>
      <c r="C44" s="19">
        <v>0.23376623376623379</v>
      </c>
      <c r="D44" s="19">
        <v>0.76623376623376627</v>
      </c>
      <c r="E44" s="19">
        <v>1</v>
      </c>
    </row>
    <row r="45" spans="2:5">
      <c r="B45" s="2" t="s">
        <v>26</v>
      </c>
      <c r="C45" s="19">
        <v>0.25438596491228066</v>
      </c>
      <c r="D45" s="19">
        <v>0.74561403508771928</v>
      </c>
      <c r="E45" s="19">
        <v>1</v>
      </c>
    </row>
    <row r="46" spans="2:5">
      <c r="B46" s="2" t="s">
        <v>27</v>
      </c>
      <c r="C46" s="19">
        <v>0.29805013927576601</v>
      </c>
      <c r="D46" s="19">
        <v>0.70194986072423404</v>
      </c>
      <c r="E46" s="19">
        <v>1</v>
      </c>
    </row>
    <row r="47" spans="2:5">
      <c r="B47" s="2" t="s">
        <v>28</v>
      </c>
      <c r="C47" s="19">
        <v>0.23333333333333331</v>
      </c>
      <c r="D47" s="19">
        <v>0.76666666666666672</v>
      </c>
      <c r="E47" s="19">
        <v>1</v>
      </c>
    </row>
    <row r="48" spans="2:5">
      <c r="B48" s="2" t="s">
        <v>39</v>
      </c>
      <c r="C48" s="19">
        <v>0.27915194346289751</v>
      </c>
      <c r="D48" s="19">
        <v>0.72084805653710249</v>
      </c>
      <c r="E48" s="19">
        <v>1</v>
      </c>
    </row>
    <row r="51" spans="2:5">
      <c r="B51" s="2" t="s">
        <v>3</v>
      </c>
      <c r="C51" s="2" t="s">
        <v>35</v>
      </c>
      <c r="D51" s="2" t="s">
        <v>36</v>
      </c>
      <c r="E51" s="2" t="s">
        <v>9</v>
      </c>
    </row>
    <row r="52" spans="2:5">
      <c r="B52" s="2" t="s">
        <v>40</v>
      </c>
      <c r="C52" s="19">
        <v>0.1773049645390071</v>
      </c>
      <c r="D52" s="19">
        <v>0.82269503546099287</v>
      </c>
      <c r="E52" s="19">
        <v>1</v>
      </c>
    </row>
    <row r="53" spans="2:5">
      <c r="B53" s="2" t="s">
        <v>41</v>
      </c>
      <c r="C53" s="19">
        <v>0.2</v>
      </c>
      <c r="D53" s="19">
        <v>0.8</v>
      </c>
      <c r="E53" s="19">
        <v>1</v>
      </c>
    </row>
    <row r="54" spans="2:5">
      <c r="B54" s="2" t="s">
        <v>42</v>
      </c>
      <c r="C54" s="19">
        <v>0.27167630057803466</v>
      </c>
      <c r="D54" s="19">
        <v>0.7283236994219654</v>
      </c>
      <c r="E54" s="19">
        <v>1</v>
      </c>
    </row>
    <row r="55" spans="2:5">
      <c r="B55" s="2" t="s">
        <v>237</v>
      </c>
      <c r="C55" s="19">
        <v>0.30084745762711868</v>
      </c>
      <c r="D55" s="19">
        <v>0.69915254237288138</v>
      </c>
      <c r="E55" s="19">
        <v>1</v>
      </c>
    </row>
    <row r="56" spans="2:5">
      <c r="B56" s="2" t="s">
        <v>43</v>
      </c>
      <c r="C56" s="19">
        <v>0.31189710610932475</v>
      </c>
      <c r="D56" s="19">
        <v>0.68810289389067525</v>
      </c>
      <c r="E56" s="19">
        <v>1</v>
      </c>
    </row>
    <row r="57" spans="2:5">
      <c r="B57" s="2" t="s">
        <v>44</v>
      </c>
      <c r="C57" s="19">
        <v>0.31724137931034485</v>
      </c>
      <c r="D57" s="19">
        <v>0.6827586206896552</v>
      </c>
      <c r="E57" s="19">
        <v>1</v>
      </c>
    </row>
    <row r="58" spans="2:5">
      <c r="B58" s="2" t="s">
        <v>9</v>
      </c>
      <c r="C58" s="19">
        <v>0.27915194346289751</v>
      </c>
      <c r="D58" s="19">
        <v>0.72084805653710249</v>
      </c>
      <c r="E58" s="19">
        <v>1</v>
      </c>
    </row>
    <row r="60" spans="2:5">
      <c r="B60" s="6"/>
    </row>
    <row r="61" spans="2:5">
      <c r="B61" s="2" t="s">
        <v>3</v>
      </c>
      <c r="C61" s="2" t="s">
        <v>35</v>
      </c>
      <c r="D61" s="2" t="s">
        <v>36</v>
      </c>
      <c r="E61" s="2" t="s">
        <v>9</v>
      </c>
    </row>
    <row r="62" spans="2:5">
      <c r="B62" s="2" t="s">
        <v>45</v>
      </c>
      <c r="C62" s="19">
        <v>0.3253012048192771</v>
      </c>
      <c r="D62" s="19">
        <v>0.67469879518072284</v>
      </c>
      <c r="E62" s="19">
        <v>1</v>
      </c>
    </row>
    <row r="63" spans="2:5">
      <c r="B63" s="2" t="s">
        <v>46</v>
      </c>
      <c r="C63" s="19">
        <v>0.29013377926421408</v>
      </c>
      <c r="D63" s="19">
        <v>0.70986622073578598</v>
      </c>
      <c r="E63" s="19">
        <v>1</v>
      </c>
    </row>
    <row r="64" spans="2:5">
      <c r="B64" s="2" t="s">
        <v>47</v>
      </c>
      <c r="C64" s="19">
        <v>0.28497409326424872</v>
      </c>
      <c r="D64" s="19">
        <v>0.71502590673575128</v>
      </c>
      <c r="E64" s="19">
        <v>1</v>
      </c>
    </row>
    <row r="65" spans="2:5">
      <c r="B65" s="2" t="s">
        <v>48</v>
      </c>
      <c r="C65" s="19">
        <v>0.21835443037974683</v>
      </c>
      <c r="D65" s="19">
        <v>0.78164556962025311</v>
      </c>
      <c r="E65" s="19">
        <v>1</v>
      </c>
    </row>
    <row r="66" spans="2:5">
      <c r="B66" s="2" t="s">
        <v>9</v>
      </c>
      <c r="C66" s="19">
        <v>0.27915194346289751</v>
      </c>
      <c r="D66" s="19">
        <v>0.72084805653710249</v>
      </c>
      <c r="E66" s="19">
        <v>1</v>
      </c>
    </row>
    <row r="68" spans="2:5">
      <c r="B68" s="6" t="s">
        <v>34</v>
      </c>
    </row>
  </sheetData>
  <hyperlinks>
    <hyperlink ref="B68" location="Περιεχόμενα!A1" display="Πίσω στα περιεχόμενα" xr:uid="{D824B83D-3117-9A43-BAAB-A9FA1BBD8ACC}"/>
  </hyperlinks>
  <pageMargins left="0.7" right="0.7" top="0.75" bottom="0.75" header="0.3" footer="0.3"/>
  <drawing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11AD1-54AB-B846-9BAE-A095ECCC1837}">
  <dimension ref="B1:Y82"/>
  <sheetViews>
    <sheetView showGridLines="0" workbookViewId="0">
      <selection activeCell="B68" sqref="B68"/>
    </sheetView>
  </sheetViews>
  <sheetFormatPr baseColWidth="10" defaultColWidth="11" defaultRowHeight="15"/>
  <cols>
    <col min="1" max="1" width="11" style="2"/>
    <col min="2" max="2" width="27" style="2" customWidth="1"/>
    <col min="3" max="3" width="29.5" style="2" bestFit="1" customWidth="1"/>
    <col min="4" max="4" width="32.6640625" style="2" bestFit="1" customWidth="1"/>
    <col min="5" max="5" width="30.6640625" style="2" customWidth="1"/>
    <col min="6" max="16384" width="11" style="2"/>
  </cols>
  <sheetData>
    <row r="1" spans="2:3" ht="90" customHeight="1">
      <c r="B1" s="1"/>
    </row>
    <row r="2" spans="2:3" ht="20">
      <c r="B2" s="3" t="s">
        <v>0</v>
      </c>
    </row>
    <row r="4" spans="2:3" ht="20">
      <c r="B4" s="3" t="s">
        <v>189</v>
      </c>
    </row>
    <row r="6" spans="2:3" ht="20">
      <c r="B6" s="3" t="s">
        <v>191</v>
      </c>
    </row>
    <row r="8" spans="2:3" ht="20">
      <c r="B8" s="3" t="s">
        <v>236</v>
      </c>
    </row>
    <row r="10" spans="2:3">
      <c r="B10" s="2" t="s">
        <v>3</v>
      </c>
      <c r="C10" s="2" t="s">
        <v>6</v>
      </c>
    </row>
    <row r="11" spans="2:3">
      <c r="B11" s="2" t="s">
        <v>67</v>
      </c>
      <c r="C11" s="8">
        <v>57.29303547963206</v>
      </c>
    </row>
    <row r="12" spans="2:3">
      <c r="B12" s="2" t="s">
        <v>228</v>
      </c>
      <c r="C12" s="8">
        <v>20.893561103810775</v>
      </c>
    </row>
    <row r="13" spans="2:3">
      <c r="B13" s="2" t="s">
        <v>64</v>
      </c>
      <c r="C13" s="8">
        <v>13.403416557161629</v>
      </c>
    </row>
    <row r="14" spans="2:3">
      <c r="B14" s="2" t="s">
        <v>63</v>
      </c>
      <c r="C14" s="8">
        <v>10.64388961892247</v>
      </c>
    </row>
    <row r="15" spans="2:3">
      <c r="B15" s="2" t="s">
        <v>54</v>
      </c>
      <c r="C15" s="8">
        <v>7.227332457293036</v>
      </c>
    </row>
    <row r="16" spans="2:3">
      <c r="B16" s="2" t="s">
        <v>51</v>
      </c>
      <c r="C16" s="8">
        <v>5.9132720105124843</v>
      </c>
    </row>
    <row r="17" spans="2:3">
      <c r="B17" s="2" t="s">
        <v>49</v>
      </c>
      <c r="C17" s="8">
        <v>5.5190538764783179</v>
      </c>
    </row>
    <row r="18" spans="2:3">
      <c r="B18" s="2" t="s">
        <v>229</v>
      </c>
      <c r="C18" s="8">
        <v>5.1248357424441524</v>
      </c>
    </row>
    <row r="19" spans="2:3">
      <c r="B19" s="2" t="s">
        <v>55</v>
      </c>
      <c r="C19" s="8">
        <v>4.9934296977660972</v>
      </c>
    </row>
    <row r="20" spans="2:3">
      <c r="B20" s="2" t="s">
        <v>57</v>
      </c>
      <c r="C20" s="8">
        <v>4.5992115637319317</v>
      </c>
    </row>
    <row r="21" spans="2:3">
      <c r="B21" s="2" t="s">
        <v>52</v>
      </c>
      <c r="C21" s="8">
        <v>2.4967148488830486</v>
      </c>
    </row>
    <row r="22" spans="2:3">
      <c r="B22" s="2" t="s">
        <v>230</v>
      </c>
      <c r="C22" s="8">
        <v>1.971090670170828</v>
      </c>
    </row>
    <row r="23" spans="2:3">
      <c r="B23" s="2" t="s">
        <v>53</v>
      </c>
      <c r="C23" s="8">
        <v>1.5768725361366622</v>
      </c>
    </row>
    <row r="24" spans="2:3">
      <c r="B24" s="2" t="s">
        <v>234</v>
      </c>
      <c r="C24" s="8">
        <v>1.5768725361366622</v>
      </c>
    </row>
    <row r="25" spans="2:3">
      <c r="B25" s="2" t="s">
        <v>231</v>
      </c>
      <c r="C25" s="8">
        <v>1.4454664914586071</v>
      </c>
    </row>
    <row r="26" spans="2:3">
      <c r="B26" s="2" t="s">
        <v>232</v>
      </c>
      <c r="C26" s="8">
        <v>1.4454664914586071</v>
      </c>
    </row>
    <row r="27" spans="2:3">
      <c r="B27" s="2" t="s">
        <v>66</v>
      </c>
      <c r="C27" s="8">
        <v>1.3140604467805519</v>
      </c>
    </row>
    <row r="28" spans="2:3">
      <c r="B28" s="2" t="s">
        <v>56</v>
      </c>
      <c r="C28" s="8">
        <v>1.1826544021024967</v>
      </c>
    </row>
    <row r="29" spans="2:3">
      <c r="B29" s="2" t="s">
        <v>233</v>
      </c>
      <c r="C29" s="8">
        <v>1.1826544021024967</v>
      </c>
    </row>
    <row r="30" spans="2:3">
      <c r="B30" s="2" t="s">
        <v>65</v>
      </c>
      <c r="C30" s="8">
        <v>1.0512483574244416</v>
      </c>
    </row>
    <row r="31" spans="2:3">
      <c r="B31" s="2" t="s">
        <v>235</v>
      </c>
      <c r="C31" s="8">
        <v>0.78843626806833111</v>
      </c>
    </row>
    <row r="32" spans="2:3">
      <c r="B32" s="2" t="s">
        <v>61</v>
      </c>
      <c r="C32" s="8">
        <v>0.65703022339027595</v>
      </c>
    </row>
    <row r="33" spans="2:25">
      <c r="B33" s="2" t="s">
        <v>60</v>
      </c>
      <c r="C33" s="8">
        <v>0.52562417871222078</v>
      </c>
    </row>
    <row r="36" spans="2:25">
      <c r="B36" s="2" t="s">
        <v>3</v>
      </c>
      <c r="C36" s="2" t="s">
        <v>49</v>
      </c>
      <c r="D36" s="2" t="s">
        <v>51</v>
      </c>
      <c r="E36" s="2" t="s">
        <v>52</v>
      </c>
      <c r="F36" s="2" t="s">
        <v>53</v>
      </c>
      <c r="G36" s="2" t="s">
        <v>54</v>
      </c>
      <c r="H36" s="2" t="s">
        <v>55</v>
      </c>
      <c r="I36" s="2" t="s">
        <v>56</v>
      </c>
      <c r="J36" s="2" t="s">
        <v>57</v>
      </c>
      <c r="K36" s="2" t="s">
        <v>60</v>
      </c>
      <c r="L36" s="2" t="s">
        <v>61</v>
      </c>
      <c r="M36" s="2" t="s">
        <v>63</v>
      </c>
      <c r="N36" s="2" t="s">
        <v>64</v>
      </c>
      <c r="O36" s="2" t="s">
        <v>65</v>
      </c>
      <c r="P36" s="2" t="s">
        <v>66</v>
      </c>
      <c r="Q36" s="2" t="s">
        <v>67</v>
      </c>
      <c r="R36" s="2" t="s">
        <v>228</v>
      </c>
      <c r="S36" s="2" t="s">
        <v>229</v>
      </c>
      <c r="T36" s="2" t="s">
        <v>230</v>
      </c>
      <c r="U36" s="2" t="s">
        <v>231</v>
      </c>
      <c r="V36" s="2" t="s">
        <v>232</v>
      </c>
      <c r="W36" s="2" t="s">
        <v>233</v>
      </c>
      <c r="X36" s="2" t="s">
        <v>234</v>
      </c>
      <c r="Y36" s="2" t="s">
        <v>235</v>
      </c>
    </row>
    <row r="37" spans="2:25">
      <c r="B37" s="2" t="s">
        <v>7</v>
      </c>
      <c r="C37" s="28">
        <v>5.3191489361702127</v>
      </c>
      <c r="D37" s="28">
        <v>6.9148936170212769</v>
      </c>
      <c r="E37" s="28">
        <v>2.3936170212765959</v>
      </c>
      <c r="F37" s="8">
        <v>0.7978723404255319</v>
      </c>
      <c r="G37" s="8">
        <v>6.9148936170212769</v>
      </c>
      <c r="H37" s="8">
        <v>5.5851063829787231</v>
      </c>
      <c r="I37" s="8">
        <v>1.0638297872340425</v>
      </c>
      <c r="J37" s="8">
        <v>5.5851063829787231</v>
      </c>
      <c r="K37" s="8">
        <v>0.7978723404255319</v>
      </c>
      <c r="L37" s="8">
        <v>0.26595744680851063</v>
      </c>
      <c r="M37" s="8">
        <v>10.372340425531915</v>
      </c>
      <c r="N37" s="8">
        <v>9.8404255319148941</v>
      </c>
      <c r="O37" s="8">
        <v>0.53191489361702127</v>
      </c>
      <c r="P37" s="8">
        <v>1.3297872340425532</v>
      </c>
      <c r="Q37" s="8">
        <v>55.585106382978722</v>
      </c>
      <c r="R37" s="8">
        <v>22.872340425531913</v>
      </c>
      <c r="S37" s="8">
        <v>6.6489361702127656</v>
      </c>
      <c r="T37" s="8">
        <v>1.3297872340425532</v>
      </c>
      <c r="U37" s="8">
        <v>1.3297872340425532</v>
      </c>
      <c r="V37" s="8">
        <v>0.53191489361702127</v>
      </c>
      <c r="W37" s="8">
        <v>0.7978723404255319</v>
      </c>
      <c r="X37" s="8">
        <v>0</v>
      </c>
      <c r="Y37" s="8">
        <v>0.7978723404255319</v>
      </c>
    </row>
    <row r="38" spans="2:25">
      <c r="B38" s="2" t="s">
        <v>8</v>
      </c>
      <c r="C38" s="28">
        <v>5.7142857142857144</v>
      </c>
      <c r="D38" s="28">
        <v>4.9350649350649354</v>
      </c>
      <c r="E38" s="28">
        <v>2.5974025974025974</v>
      </c>
      <c r="F38" s="8">
        <v>2.3376623376623376</v>
      </c>
      <c r="G38" s="8">
        <v>7.5324675324675319</v>
      </c>
      <c r="H38" s="8">
        <v>4.4155844155844157</v>
      </c>
      <c r="I38" s="8">
        <v>1.2987012987012987</v>
      </c>
      <c r="J38" s="8">
        <v>3.6363636363636362</v>
      </c>
      <c r="K38" s="8">
        <v>0.25974025974025972</v>
      </c>
      <c r="L38" s="8">
        <v>1.0389610389610389</v>
      </c>
      <c r="M38" s="8">
        <v>10.909090909090908</v>
      </c>
      <c r="N38" s="8">
        <v>16.883116883116884</v>
      </c>
      <c r="O38" s="8">
        <v>1.5584415584415585</v>
      </c>
      <c r="P38" s="8">
        <v>1.2987012987012987</v>
      </c>
      <c r="Q38" s="8">
        <v>58.961038961038959</v>
      </c>
      <c r="R38" s="8">
        <v>18.961038961038962</v>
      </c>
      <c r="S38" s="8">
        <v>3.6363636363636362</v>
      </c>
      <c r="T38" s="8">
        <v>2.5974025974025974</v>
      </c>
      <c r="U38" s="8">
        <v>1.5584415584415585</v>
      </c>
      <c r="V38" s="8">
        <v>2.3376623376623376</v>
      </c>
      <c r="W38" s="8">
        <v>1.5584415584415585</v>
      </c>
      <c r="X38" s="8">
        <v>3.116883116883117</v>
      </c>
      <c r="Y38" s="8">
        <v>0.77922077922077926</v>
      </c>
    </row>
    <row r="39" spans="2:25">
      <c r="B39" s="2" t="s">
        <v>39</v>
      </c>
      <c r="C39" s="28">
        <v>5.5190538764783179</v>
      </c>
      <c r="D39" s="28">
        <v>5.9132720105124843</v>
      </c>
      <c r="E39" s="28">
        <v>2.4967148488830486</v>
      </c>
      <c r="F39" s="8">
        <v>1.5768725361366622</v>
      </c>
      <c r="G39" s="8">
        <v>7.227332457293036</v>
      </c>
      <c r="H39" s="8">
        <v>4.9934296977660972</v>
      </c>
      <c r="I39" s="8">
        <v>1.1826544021024967</v>
      </c>
      <c r="J39" s="8">
        <v>4.5992115637319317</v>
      </c>
      <c r="K39" s="8">
        <v>0.52562417871222078</v>
      </c>
      <c r="L39" s="8">
        <v>0.65703022339027595</v>
      </c>
      <c r="M39" s="8">
        <v>10.64388961892247</v>
      </c>
      <c r="N39" s="8">
        <v>13.403416557161629</v>
      </c>
      <c r="O39" s="8">
        <v>1.0512483574244416</v>
      </c>
      <c r="P39" s="8">
        <v>1.3140604467805519</v>
      </c>
      <c r="Q39" s="8">
        <v>57.161629434954008</v>
      </c>
      <c r="R39" s="8">
        <v>20.893561103810775</v>
      </c>
      <c r="S39" s="8">
        <v>4.8620236530880421</v>
      </c>
      <c r="T39" s="8">
        <v>1.971090670170828</v>
      </c>
      <c r="U39" s="8">
        <v>1.4454664914586071</v>
      </c>
      <c r="V39" s="8">
        <v>1.4454664914586071</v>
      </c>
      <c r="W39" s="8">
        <v>1.1826544021024967</v>
      </c>
      <c r="X39" s="8">
        <v>1.5768725361366622</v>
      </c>
      <c r="Y39" s="8">
        <v>0.78843626806833111</v>
      </c>
    </row>
    <row r="42" spans="2:25">
      <c r="B42" s="2" t="s">
        <v>3</v>
      </c>
      <c r="C42" s="2" t="s">
        <v>49</v>
      </c>
      <c r="D42" s="2" t="s">
        <v>51</v>
      </c>
      <c r="E42" s="2" t="s">
        <v>52</v>
      </c>
      <c r="F42" s="2" t="s">
        <v>53</v>
      </c>
      <c r="G42" s="2" t="s">
        <v>54</v>
      </c>
      <c r="H42" s="2" t="s">
        <v>55</v>
      </c>
      <c r="I42" s="2" t="s">
        <v>56</v>
      </c>
      <c r="J42" s="2" t="s">
        <v>57</v>
      </c>
      <c r="K42" s="2" t="s">
        <v>60</v>
      </c>
      <c r="L42" s="2" t="s">
        <v>61</v>
      </c>
      <c r="M42" s="2" t="s">
        <v>63</v>
      </c>
      <c r="N42" s="2" t="s">
        <v>64</v>
      </c>
      <c r="O42" s="2" t="s">
        <v>65</v>
      </c>
      <c r="P42" s="2" t="s">
        <v>66</v>
      </c>
      <c r="Q42" s="2" t="s">
        <v>67</v>
      </c>
      <c r="R42" s="2" t="s">
        <v>228</v>
      </c>
      <c r="S42" s="2" t="s">
        <v>229</v>
      </c>
      <c r="T42" s="2" t="s">
        <v>230</v>
      </c>
      <c r="U42" s="2" t="s">
        <v>231</v>
      </c>
      <c r="V42" s="2" t="s">
        <v>232</v>
      </c>
      <c r="W42" s="2" t="s">
        <v>233</v>
      </c>
      <c r="X42" s="2" t="s">
        <v>234</v>
      </c>
      <c r="Y42" s="2" t="s">
        <v>235</v>
      </c>
    </row>
    <row r="43" spans="2:25">
      <c r="B43" s="2" t="s">
        <v>10</v>
      </c>
      <c r="C43" s="28">
        <v>6.3829787234042552</v>
      </c>
      <c r="D43" s="28">
        <v>5.3191489361702127</v>
      </c>
      <c r="E43" s="28">
        <v>2.1276595744680851</v>
      </c>
      <c r="F43" s="8">
        <v>1.0638297872340425</v>
      </c>
      <c r="G43" s="8">
        <v>7.4468085106382977</v>
      </c>
      <c r="H43" s="8">
        <v>3.1914893617021276</v>
      </c>
      <c r="I43" s="8">
        <v>2.1276595744680851</v>
      </c>
      <c r="J43" s="8">
        <v>9.5744680851063837</v>
      </c>
      <c r="K43" s="8">
        <v>1.0638297872340425</v>
      </c>
      <c r="L43" s="8">
        <v>0</v>
      </c>
      <c r="M43" s="8">
        <v>13.829787234042554</v>
      </c>
      <c r="N43" s="8">
        <v>12.76595744680851</v>
      </c>
      <c r="O43" s="8">
        <v>0</v>
      </c>
      <c r="P43" s="8">
        <v>0</v>
      </c>
      <c r="Q43" s="8">
        <v>51.063829787234042</v>
      </c>
      <c r="R43" s="8">
        <v>13.829787234042554</v>
      </c>
      <c r="S43" s="8">
        <v>6.3829787234042552</v>
      </c>
      <c r="T43" s="8">
        <v>0</v>
      </c>
      <c r="U43" s="8">
        <v>2.1276595744680851</v>
      </c>
      <c r="V43" s="8">
        <v>0</v>
      </c>
      <c r="W43" s="8">
        <v>1.0638297872340425</v>
      </c>
      <c r="X43" s="8">
        <v>0</v>
      </c>
      <c r="Y43" s="8">
        <v>1.0638297872340425</v>
      </c>
    </row>
    <row r="44" spans="2:25">
      <c r="B44" s="2" t="s">
        <v>11</v>
      </c>
      <c r="C44" s="28">
        <v>6.2937062937062942</v>
      </c>
      <c r="D44" s="28">
        <v>6.2937062937062942</v>
      </c>
      <c r="E44" s="28">
        <v>2.7972027972027971</v>
      </c>
      <c r="F44" s="8">
        <v>1.3986013986013985</v>
      </c>
      <c r="G44" s="8">
        <v>4.895104895104895</v>
      </c>
      <c r="H44" s="8">
        <v>4.1958041958041958</v>
      </c>
      <c r="I44" s="8">
        <v>0.69930069930069927</v>
      </c>
      <c r="J44" s="8">
        <v>6.2937062937062942</v>
      </c>
      <c r="K44" s="8">
        <v>0.69930069930069927</v>
      </c>
      <c r="L44" s="8">
        <v>0</v>
      </c>
      <c r="M44" s="8">
        <v>11.188811188811188</v>
      </c>
      <c r="N44" s="8">
        <v>14.685314685314685</v>
      </c>
      <c r="O44" s="8">
        <v>0</v>
      </c>
      <c r="P44" s="8">
        <v>3.4965034965034967</v>
      </c>
      <c r="Q44" s="8">
        <v>55.944055944055947</v>
      </c>
      <c r="R44" s="8">
        <v>20.27972027972028</v>
      </c>
      <c r="S44" s="8">
        <v>4.1958041958041958</v>
      </c>
      <c r="T44" s="8">
        <v>2.7972027972027971</v>
      </c>
      <c r="U44" s="8">
        <v>2.0979020979020979</v>
      </c>
      <c r="V44" s="8">
        <v>0</v>
      </c>
      <c r="W44" s="8">
        <v>1.3986013986013985</v>
      </c>
      <c r="X44" s="8">
        <v>0.69930069930069927</v>
      </c>
      <c r="Y44" s="8">
        <v>0</v>
      </c>
    </row>
    <row r="45" spans="2:25">
      <c r="B45" s="2" t="s">
        <v>12</v>
      </c>
      <c r="C45" s="28">
        <v>4.929577464788732</v>
      </c>
      <c r="D45" s="28">
        <v>9.8591549295774641</v>
      </c>
      <c r="E45" s="28">
        <v>2.8169014084507045</v>
      </c>
      <c r="F45" s="8">
        <v>2.112676056338028</v>
      </c>
      <c r="G45" s="8">
        <v>10.56338028169014</v>
      </c>
      <c r="H45" s="8">
        <v>9.1549295774647899</v>
      </c>
      <c r="I45" s="8">
        <v>1.4084507042253522</v>
      </c>
      <c r="J45" s="8">
        <v>4.225352112676056</v>
      </c>
      <c r="K45" s="8">
        <v>0.70422535211267612</v>
      </c>
      <c r="L45" s="8">
        <v>0</v>
      </c>
      <c r="M45" s="8">
        <v>9.8591549295774641</v>
      </c>
      <c r="N45" s="8">
        <v>9.8591549295774641</v>
      </c>
      <c r="O45" s="8">
        <v>0.70422535211267612</v>
      </c>
      <c r="P45" s="8">
        <v>0.70422535211267612</v>
      </c>
      <c r="Q45" s="8">
        <v>56.338028169014088</v>
      </c>
      <c r="R45" s="8">
        <v>20.422535211267608</v>
      </c>
      <c r="S45" s="8">
        <v>7.7464788732394361</v>
      </c>
      <c r="T45" s="8">
        <v>2.8169014084507045</v>
      </c>
      <c r="U45" s="8">
        <v>1.4084507042253522</v>
      </c>
      <c r="V45" s="8">
        <v>3.5211267605633805</v>
      </c>
      <c r="W45" s="8">
        <v>1.4084507042253522</v>
      </c>
      <c r="X45" s="8">
        <v>0.70422535211267612</v>
      </c>
      <c r="Y45" s="8">
        <v>0</v>
      </c>
    </row>
    <row r="46" spans="2:25">
      <c r="B46" s="2" t="s">
        <v>13</v>
      </c>
      <c r="C46" s="28">
        <v>3.225806451612903</v>
      </c>
      <c r="D46" s="28">
        <v>4.5161290322580641</v>
      </c>
      <c r="E46" s="28">
        <v>1.935483870967742</v>
      </c>
      <c r="F46" s="8">
        <v>1.935483870967742</v>
      </c>
      <c r="G46" s="8">
        <v>9.67741935483871</v>
      </c>
      <c r="H46" s="8">
        <v>6.4516129032258061</v>
      </c>
      <c r="I46" s="8">
        <v>0.64516129032258063</v>
      </c>
      <c r="J46" s="8">
        <v>1.935483870967742</v>
      </c>
      <c r="K46" s="8">
        <v>0</v>
      </c>
      <c r="L46" s="8">
        <v>0.64516129032258063</v>
      </c>
      <c r="M46" s="8">
        <v>7.741935483870968</v>
      </c>
      <c r="N46" s="8">
        <v>14.838709677419354</v>
      </c>
      <c r="O46" s="8">
        <v>1.935483870967742</v>
      </c>
      <c r="P46" s="8">
        <v>1.935483870967742</v>
      </c>
      <c r="Q46" s="8">
        <v>65.806451612903231</v>
      </c>
      <c r="R46" s="8">
        <v>20.64516129032258</v>
      </c>
      <c r="S46" s="8">
        <v>2.5806451612903225</v>
      </c>
      <c r="T46" s="8">
        <v>0.64516129032258063</v>
      </c>
      <c r="U46" s="8">
        <v>1.935483870967742</v>
      </c>
      <c r="V46" s="8">
        <v>1.935483870967742</v>
      </c>
      <c r="W46" s="8">
        <v>1.935483870967742</v>
      </c>
      <c r="X46" s="8">
        <v>0.64516129032258063</v>
      </c>
      <c r="Y46" s="8">
        <v>2.5806451612903225</v>
      </c>
    </row>
    <row r="47" spans="2:25">
      <c r="B47" s="2" t="s">
        <v>14</v>
      </c>
      <c r="C47" s="28">
        <v>9.4488188976377945</v>
      </c>
      <c r="D47" s="28">
        <v>3.9370078740157481</v>
      </c>
      <c r="E47" s="28">
        <v>2.3622047244094486</v>
      </c>
      <c r="F47" s="8">
        <v>1.5748031496062991</v>
      </c>
      <c r="G47" s="8">
        <v>6.2992125984251963</v>
      </c>
      <c r="H47" s="8">
        <v>3.1496062992125982</v>
      </c>
      <c r="I47" s="8">
        <v>2.3622047244094486</v>
      </c>
      <c r="J47" s="8">
        <v>4.7244094488188972</v>
      </c>
      <c r="K47" s="8">
        <v>0.78740157480314954</v>
      </c>
      <c r="L47" s="8">
        <v>2.3622047244094486</v>
      </c>
      <c r="M47" s="8">
        <v>7.0866141732283463</v>
      </c>
      <c r="N47" s="8">
        <v>13.385826771653544</v>
      </c>
      <c r="O47" s="8">
        <v>1.5748031496062991</v>
      </c>
      <c r="P47" s="8">
        <v>0</v>
      </c>
      <c r="Q47" s="8">
        <v>58.267716535433067</v>
      </c>
      <c r="R47" s="8">
        <v>26.771653543307089</v>
      </c>
      <c r="S47" s="8">
        <v>4.7244094488188972</v>
      </c>
      <c r="T47" s="8">
        <v>3.1496062992125982</v>
      </c>
      <c r="U47" s="8">
        <v>0.78740157480314954</v>
      </c>
      <c r="V47" s="8">
        <v>1.5748031496062991</v>
      </c>
      <c r="W47" s="8">
        <v>0</v>
      </c>
      <c r="X47" s="8">
        <v>3.9370078740157481</v>
      </c>
      <c r="Y47" s="8">
        <v>0</v>
      </c>
    </row>
    <row r="48" spans="2:25">
      <c r="B48" s="2" t="s">
        <v>15</v>
      </c>
      <c r="C48" s="28">
        <v>3</v>
      </c>
      <c r="D48" s="28">
        <v>5</v>
      </c>
      <c r="E48" s="28">
        <v>3</v>
      </c>
      <c r="F48" s="8">
        <v>1</v>
      </c>
      <c r="G48" s="8">
        <v>3</v>
      </c>
      <c r="H48" s="8">
        <v>2</v>
      </c>
      <c r="I48" s="8">
        <v>0</v>
      </c>
      <c r="J48" s="8">
        <v>2</v>
      </c>
      <c r="K48" s="8">
        <v>0</v>
      </c>
      <c r="L48" s="8">
        <v>1</v>
      </c>
      <c r="M48" s="8">
        <v>17</v>
      </c>
      <c r="N48" s="8">
        <v>15</v>
      </c>
      <c r="O48" s="8">
        <v>2</v>
      </c>
      <c r="P48" s="8">
        <v>1</v>
      </c>
      <c r="Q48" s="8">
        <v>52</v>
      </c>
      <c r="R48" s="8">
        <v>22</v>
      </c>
      <c r="S48" s="8">
        <v>6</v>
      </c>
      <c r="T48" s="8">
        <v>2</v>
      </c>
      <c r="U48" s="8">
        <v>0</v>
      </c>
      <c r="V48" s="8">
        <v>1</v>
      </c>
      <c r="W48" s="8">
        <v>1</v>
      </c>
      <c r="X48" s="8">
        <v>4</v>
      </c>
      <c r="Y48" s="8">
        <v>1</v>
      </c>
    </row>
    <row r="51" spans="2:25">
      <c r="B51" s="2" t="s">
        <v>3</v>
      </c>
      <c r="C51" s="2" t="s">
        <v>49</v>
      </c>
      <c r="D51" s="2" t="s">
        <v>51</v>
      </c>
      <c r="E51" s="2" t="s">
        <v>52</v>
      </c>
      <c r="F51" s="2" t="s">
        <v>53</v>
      </c>
      <c r="G51" s="2" t="s">
        <v>54</v>
      </c>
      <c r="H51" s="2" t="s">
        <v>55</v>
      </c>
      <c r="I51" s="2" t="s">
        <v>56</v>
      </c>
      <c r="J51" s="2" t="s">
        <v>57</v>
      </c>
      <c r="K51" s="2" t="s">
        <v>60</v>
      </c>
      <c r="L51" s="2" t="s">
        <v>61</v>
      </c>
      <c r="M51" s="2" t="s">
        <v>63</v>
      </c>
      <c r="N51" s="2" t="s">
        <v>64</v>
      </c>
      <c r="O51" s="2" t="s">
        <v>65</v>
      </c>
      <c r="P51" s="2" t="s">
        <v>66</v>
      </c>
      <c r="Q51" s="2" t="s">
        <v>67</v>
      </c>
      <c r="R51" s="2" t="s">
        <v>228</v>
      </c>
      <c r="S51" s="2" t="s">
        <v>229</v>
      </c>
      <c r="T51" s="2" t="s">
        <v>230</v>
      </c>
      <c r="U51" s="2" t="s">
        <v>231</v>
      </c>
      <c r="V51" s="2" t="s">
        <v>232</v>
      </c>
      <c r="W51" s="2" t="s">
        <v>233</v>
      </c>
      <c r="X51" s="2" t="s">
        <v>234</v>
      </c>
      <c r="Y51" s="2" t="s">
        <v>235</v>
      </c>
    </row>
    <row r="52" spans="2:25">
      <c r="B52" s="2" t="s">
        <v>16</v>
      </c>
      <c r="C52" s="28">
        <v>4.5454545454545459</v>
      </c>
      <c r="D52" s="28">
        <v>6.8181818181818175</v>
      </c>
      <c r="E52" s="28">
        <v>4.5454545454545459</v>
      </c>
      <c r="F52" s="8">
        <v>4.5454545454545459</v>
      </c>
      <c r="G52" s="8">
        <v>6.8181818181818175</v>
      </c>
      <c r="H52" s="8">
        <v>4.5454545454545459</v>
      </c>
      <c r="I52" s="8">
        <v>2.2727272727272729</v>
      </c>
      <c r="J52" s="8">
        <v>6.8181818181818175</v>
      </c>
      <c r="K52" s="8">
        <v>2.2727272727272729</v>
      </c>
      <c r="L52" s="8">
        <v>2.2727272727272729</v>
      </c>
      <c r="M52" s="8">
        <v>9.0909090909090917</v>
      </c>
      <c r="N52" s="8">
        <v>6.8181818181818175</v>
      </c>
      <c r="O52" s="8">
        <v>2.2727272727272729</v>
      </c>
      <c r="P52" s="8">
        <v>4.5454545454545459</v>
      </c>
      <c r="Q52" s="8">
        <v>34.090909090909086</v>
      </c>
      <c r="R52" s="8">
        <v>22.727272727272727</v>
      </c>
      <c r="S52" s="8">
        <v>11.363636363636363</v>
      </c>
      <c r="T52" s="8">
        <v>2.2727272727272729</v>
      </c>
      <c r="U52" s="8">
        <v>4.5454545454545459</v>
      </c>
      <c r="V52" s="8">
        <v>2.2727272727272729</v>
      </c>
      <c r="W52" s="8">
        <v>2.2727272727272729</v>
      </c>
      <c r="X52" s="8">
        <v>2.2727272727272729</v>
      </c>
      <c r="Y52" s="8">
        <v>2.2727272727272729</v>
      </c>
    </row>
    <row r="53" spans="2:25">
      <c r="B53" s="2" t="s">
        <v>17</v>
      </c>
      <c r="C53" s="28">
        <v>0</v>
      </c>
      <c r="D53" s="28">
        <v>13.043478260869565</v>
      </c>
      <c r="E53" s="28">
        <v>0</v>
      </c>
      <c r="F53" s="8">
        <v>0</v>
      </c>
      <c r="G53" s="8">
        <v>0</v>
      </c>
      <c r="H53" s="8">
        <v>4.3478260869565215</v>
      </c>
      <c r="I53" s="8">
        <v>0</v>
      </c>
      <c r="J53" s="8">
        <v>4.3478260869565215</v>
      </c>
      <c r="K53" s="8">
        <v>0</v>
      </c>
      <c r="L53" s="8">
        <v>0</v>
      </c>
      <c r="M53" s="8">
        <v>17.391304347826086</v>
      </c>
      <c r="N53" s="8">
        <v>4.3478260869565215</v>
      </c>
      <c r="O53" s="8">
        <v>0</v>
      </c>
      <c r="P53" s="8">
        <v>4.3478260869565215</v>
      </c>
      <c r="Q53" s="8">
        <v>34.782608695652172</v>
      </c>
      <c r="R53" s="8">
        <v>8.695652173913043</v>
      </c>
      <c r="S53" s="8">
        <v>0</v>
      </c>
      <c r="T53" s="8">
        <v>0</v>
      </c>
      <c r="U53" s="8">
        <v>4.3478260869565215</v>
      </c>
      <c r="V53" s="8">
        <v>0</v>
      </c>
      <c r="W53" s="8">
        <v>0</v>
      </c>
      <c r="X53" s="8">
        <v>4.3478260869565215</v>
      </c>
      <c r="Y53" s="8">
        <v>4.3478260869565215</v>
      </c>
    </row>
    <row r="54" spans="2:25">
      <c r="B54" s="2" t="s">
        <v>18</v>
      </c>
      <c r="C54" s="28">
        <v>3.8461538461538463</v>
      </c>
      <c r="D54" s="28">
        <v>3.8461538461538463</v>
      </c>
      <c r="E54" s="28">
        <v>5.7692307692307692</v>
      </c>
      <c r="F54" s="8">
        <v>0</v>
      </c>
      <c r="G54" s="8">
        <v>3.8461538461538463</v>
      </c>
      <c r="H54" s="8">
        <v>3.8461538461538463</v>
      </c>
      <c r="I54" s="8">
        <v>0</v>
      </c>
      <c r="J54" s="8">
        <v>1.9230769230769231</v>
      </c>
      <c r="K54" s="8">
        <v>1.9230769230769231</v>
      </c>
      <c r="L54" s="8">
        <v>0</v>
      </c>
      <c r="M54" s="8">
        <v>5.7692307692307692</v>
      </c>
      <c r="N54" s="8">
        <v>13.461538461538462</v>
      </c>
      <c r="O54" s="8">
        <v>0</v>
      </c>
      <c r="P54" s="8">
        <v>3.8461538461538463</v>
      </c>
      <c r="Q54" s="8">
        <v>36.538461538461533</v>
      </c>
      <c r="R54" s="8">
        <v>7.6923076923076925</v>
      </c>
      <c r="S54" s="8">
        <v>11.538461538461538</v>
      </c>
      <c r="T54" s="8">
        <v>0</v>
      </c>
      <c r="U54" s="8">
        <v>0</v>
      </c>
      <c r="V54" s="8">
        <v>0</v>
      </c>
      <c r="W54" s="8">
        <v>0</v>
      </c>
      <c r="X54" s="8">
        <v>0</v>
      </c>
      <c r="Y54" s="8">
        <v>0</v>
      </c>
    </row>
    <row r="55" spans="2:25">
      <c r="B55" s="2" t="s">
        <v>19</v>
      </c>
      <c r="C55" s="28">
        <v>0</v>
      </c>
      <c r="D55" s="28">
        <v>0</v>
      </c>
      <c r="E55" s="28">
        <v>4.1666666666666661</v>
      </c>
      <c r="F55" s="8">
        <v>0</v>
      </c>
      <c r="G55" s="8">
        <v>4.1666666666666661</v>
      </c>
      <c r="H55" s="8">
        <v>0</v>
      </c>
      <c r="I55" s="8">
        <v>0</v>
      </c>
      <c r="J55" s="8">
        <v>4.1666666666666661</v>
      </c>
      <c r="K55" s="8">
        <v>0</v>
      </c>
      <c r="L55" s="8">
        <v>0</v>
      </c>
      <c r="M55" s="8">
        <v>16.666666666666664</v>
      </c>
      <c r="N55" s="8">
        <v>12.5</v>
      </c>
      <c r="O55" s="8">
        <v>0</v>
      </c>
      <c r="P55" s="8">
        <v>0</v>
      </c>
      <c r="Q55" s="8">
        <v>37.5</v>
      </c>
      <c r="R55" s="8">
        <v>4.1666666666666661</v>
      </c>
      <c r="S55" s="8">
        <v>4.1666666666666661</v>
      </c>
      <c r="T55" s="8">
        <v>0</v>
      </c>
      <c r="U55" s="8">
        <v>8.3333333333333321</v>
      </c>
      <c r="V55" s="8">
        <v>0</v>
      </c>
      <c r="W55" s="8">
        <v>0</v>
      </c>
      <c r="X55" s="8">
        <v>4.1666666666666661</v>
      </c>
      <c r="Y55" s="8">
        <v>0</v>
      </c>
    </row>
    <row r="56" spans="2:25">
      <c r="B56" s="2" t="s">
        <v>20</v>
      </c>
      <c r="C56" s="28">
        <v>4.7619047619047619</v>
      </c>
      <c r="D56" s="28">
        <v>4.7619047619047619</v>
      </c>
      <c r="E56" s="28">
        <v>4.7619047619047619</v>
      </c>
      <c r="F56" s="8">
        <v>4.7619047619047619</v>
      </c>
      <c r="G56" s="8">
        <v>4.7619047619047619</v>
      </c>
      <c r="H56" s="8">
        <v>9.5238095238095237</v>
      </c>
      <c r="I56" s="8">
        <v>4.7619047619047619</v>
      </c>
      <c r="J56" s="8">
        <v>4.7619047619047619</v>
      </c>
      <c r="K56" s="8">
        <v>4.7619047619047619</v>
      </c>
      <c r="L56" s="8">
        <v>4.7619047619047619</v>
      </c>
      <c r="M56" s="8">
        <v>9.5238095238095237</v>
      </c>
      <c r="N56" s="8">
        <v>14.285714285714285</v>
      </c>
      <c r="O56" s="8">
        <v>9.5238095238095237</v>
      </c>
      <c r="P56" s="8">
        <v>4.7619047619047619</v>
      </c>
      <c r="Q56" s="8">
        <v>61.904761904761905</v>
      </c>
      <c r="R56" s="8">
        <v>14.285714285714285</v>
      </c>
      <c r="S56" s="8">
        <v>14.285714285714285</v>
      </c>
      <c r="T56" s="8">
        <v>4.7619047619047619</v>
      </c>
      <c r="U56" s="8">
        <v>4.7619047619047619</v>
      </c>
      <c r="V56" s="8">
        <v>4.7619047619047619</v>
      </c>
      <c r="W56" s="8">
        <v>4.7619047619047619</v>
      </c>
      <c r="X56" s="8">
        <v>9.5238095238095237</v>
      </c>
      <c r="Y56" s="8">
        <v>4.7619047619047619</v>
      </c>
    </row>
    <row r="57" spans="2:25">
      <c r="B57" s="2" t="s">
        <v>21</v>
      </c>
      <c r="C57" s="28">
        <v>15.686274509803921</v>
      </c>
      <c r="D57" s="28">
        <v>5.8823529411764701</v>
      </c>
      <c r="E57" s="28">
        <v>7.8431372549019605</v>
      </c>
      <c r="F57" s="8">
        <v>5.8823529411764701</v>
      </c>
      <c r="G57" s="8">
        <v>9.8039215686274517</v>
      </c>
      <c r="H57" s="8">
        <v>5.8823529411764701</v>
      </c>
      <c r="I57" s="8">
        <v>5.8823529411764701</v>
      </c>
      <c r="J57" s="8">
        <v>9.8039215686274517</v>
      </c>
      <c r="K57" s="8">
        <v>5.8823529411764701</v>
      </c>
      <c r="L57" s="8">
        <v>7.8431372549019605</v>
      </c>
      <c r="M57" s="8">
        <v>11.76470588235294</v>
      </c>
      <c r="N57" s="8">
        <v>15.686274509803921</v>
      </c>
      <c r="O57" s="8">
        <v>5.8823529411764701</v>
      </c>
      <c r="P57" s="8">
        <v>7.8431372549019605</v>
      </c>
      <c r="Q57" s="8">
        <v>47.058823529411761</v>
      </c>
      <c r="R57" s="8">
        <v>19.607843137254903</v>
      </c>
      <c r="S57" s="8">
        <v>7.8431372549019605</v>
      </c>
      <c r="T57" s="8">
        <v>5.8823529411764701</v>
      </c>
      <c r="U57" s="8">
        <v>5.8823529411764701</v>
      </c>
      <c r="V57" s="8">
        <v>11.76470588235294</v>
      </c>
      <c r="W57" s="8">
        <v>5.8823529411764701</v>
      </c>
      <c r="X57" s="8">
        <v>5.8823529411764701</v>
      </c>
      <c r="Y57" s="8">
        <v>5.8823529411764701</v>
      </c>
    </row>
    <row r="58" spans="2:25">
      <c r="B58" s="2" t="s">
        <v>22</v>
      </c>
      <c r="C58" s="28">
        <v>21.052631578947366</v>
      </c>
      <c r="D58" s="28">
        <v>10.526315789473683</v>
      </c>
      <c r="E58" s="28">
        <v>10.526315789473683</v>
      </c>
      <c r="F58" s="8">
        <v>15.789473684210526</v>
      </c>
      <c r="G58" s="8">
        <v>10.526315789473683</v>
      </c>
      <c r="H58" s="8">
        <v>21.052631578947366</v>
      </c>
      <c r="I58" s="8">
        <v>15.789473684210526</v>
      </c>
      <c r="J58" s="8">
        <v>15.789473684210526</v>
      </c>
      <c r="K58" s="8">
        <v>10.526315789473683</v>
      </c>
      <c r="L58" s="8">
        <v>10.526315789473683</v>
      </c>
      <c r="M58" s="8">
        <v>10.526315789473683</v>
      </c>
      <c r="N58" s="8">
        <v>21.052631578947366</v>
      </c>
      <c r="O58" s="8">
        <v>10.526315789473683</v>
      </c>
      <c r="P58" s="8">
        <v>10.526315789473683</v>
      </c>
      <c r="Q58" s="8">
        <v>36.84210526315789</v>
      </c>
      <c r="R58" s="8">
        <v>21.052631578947366</v>
      </c>
      <c r="S58" s="8">
        <v>21.052631578947366</v>
      </c>
      <c r="T58" s="8">
        <v>10.526315789473683</v>
      </c>
      <c r="U58" s="8">
        <v>10.526315789473683</v>
      </c>
      <c r="V58" s="8">
        <v>10.526315789473683</v>
      </c>
      <c r="W58" s="8">
        <v>15.789473684210526</v>
      </c>
      <c r="X58" s="8">
        <v>10.526315789473683</v>
      </c>
      <c r="Y58" s="8">
        <v>10.526315789473683</v>
      </c>
    </row>
    <row r="59" spans="2:25">
      <c r="B59" s="2" t="s">
        <v>23</v>
      </c>
      <c r="C59" s="28">
        <v>7.2463768115942031</v>
      </c>
      <c r="D59" s="28">
        <v>2.8985507246376812</v>
      </c>
      <c r="E59" s="28">
        <v>2.8985507246376812</v>
      </c>
      <c r="F59" s="8">
        <v>2.8985507246376812</v>
      </c>
      <c r="G59" s="8">
        <v>11.594202898550725</v>
      </c>
      <c r="H59" s="8">
        <v>2.8985507246376812</v>
      </c>
      <c r="I59" s="8">
        <v>2.8985507246376812</v>
      </c>
      <c r="J59" s="8">
        <v>4.3478260869565215</v>
      </c>
      <c r="K59" s="8">
        <v>2.8985507246376812</v>
      </c>
      <c r="L59" s="8">
        <v>1.4492753623188406</v>
      </c>
      <c r="M59" s="8">
        <v>5.7971014492753623</v>
      </c>
      <c r="N59" s="8">
        <v>14.492753623188406</v>
      </c>
      <c r="O59" s="8">
        <v>2.8985507246376812</v>
      </c>
      <c r="P59" s="8">
        <v>4.3478260869565215</v>
      </c>
      <c r="Q59" s="8">
        <v>34.782608695652172</v>
      </c>
      <c r="R59" s="8">
        <v>14.492753623188406</v>
      </c>
      <c r="S59" s="8">
        <v>5.7971014492753623</v>
      </c>
      <c r="T59" s="8">
        <v>5.7971014492753623</v>
      </c>
      <c r="U59" s="8">
        <v>2.8985507246376812</v>
      </c>
      <c r="V59" s="8">
        <v>1.4492753623188406</v>
      </c>
      <c r="W59" s="8">
        <v>4.3478260869565215</v>
      </c>
      <c r="X59" s="8">
        <v>1.4492753623188406</v>
      </c>
      <c r="Y59" s="8">
        <v>1.4492753623188406</v>
      </c>
    </row>
    <row r="60" spans="2:25">
      <c r="B60" s="2" t="s">
        <v>24</v>
      </c>
      <c r="C60" s="28">
        <v>4.8780487804878048</v>
      </c>
      <c r="D60" s="28">
        <v>2.4390243902439024</v>
      </c>
      <c r="E60" s="28">
        <v>4.8780487804878048</v>
      </c>
      <c r="F60" s="8">
        <v>2.4390243902439024</v>
      </c>
      <c r="G60" s="8">
        <v>4.8780487804878048</v>
      </c>
      <c r="H60" s="8">
        <v>9.7560975609756095</v>
      </c>
      <c r="I60" s="8">
        <v>2.4390243902439024</v>
      </c>
      <c r="J60" s="8">
        <v>2.4390243902439024</v>
      </c>
      <c r="K60" s="8">
        <v>4.8780487804878048</v>
      </c>
      <c r="L60" s="8">
        <v>4.8780487804878048</v>
      </c>
      <c r="M60" s="8">
        <v>12.195121951219512</v>
      </c>
      <c r="N60" s="8">
        <v>4.8780487804878048</v>
      </c>
      <c r="O60" s="8">
        <v>2.4390243902439024</v>
      </c>
      <c r="P60" s="8">
        <v>2.4390243902439024</v>
      </c>
      <c r="Q60" s="8">
        <v>39.024390243902438</v>
      </c>
      <c r="R60" s="8">
        <v>26.829268292682929</v>
      </c>
      <c r="S60" s="8">
        <v>9.7560975609756095</v>
      </c>
      <c r="T60" s="8">
        <v>2.4390243902439024</v>
      </c>
      <c r="U60" s="8">
        <v>4.8780487804878048</v>
      </c>
      <c r="V60" s="8">
        <v>2.4390243902439024</v>
      </c>
      <c r="W60" s="8">
        <v>2.4390243902439024</v>
      </c>
      <c r="X60" s="8">
        <v>2.4390243902439024</v>
      </c>
      <c r="Y60" s="8">
        <v>2.4390243902439024</v>
      </c>
    </row>
    <row r="61" spans="2:25">
      <c r="B61" s="2" t="s">
        <v>25</v>
      </c>
      <c r="C61" s="28">
        <v>7.4074074074074066</v>
      </c>
      <c r="D61" s="28">
        <v>0</v>
      </c>
      <c r="E61" s="28">
        <v>0</v>
      </c>
      <c r="F61" s="8">
        <v>0</v>
      </c>
      <c r="G61" s="8">
        <v>0</v>
      </c>
      <c r="H61" s="8">
        <v>3.7037037037037033</v>
      </c>
      <c r="I61" s="8">
        <v>0</v>
      </c>
      <c r="J61" s="8">
        <v>7.4074074074074066</v>
      </c>
      <c r="K61" s="8">
        <v>0</v>
      </c>
      <c r="L61" s="8">
        <v>0</v>
      </c>
      <c r="M61" s="8">
        <v>11.111111111111111</v>
      </c>
      <c r="N61" s="8">
        <v>3.7037037037037033</v>
      </c>
      <c r="O61" s="8">
        <v>0</v>
      </c>
      <c r="P61" s="8">
        <v>0</v>
      </c>
      <c r="Q61" s="8">
        <v>44.444444444444443</v>
      </c>
      <c r="R61" s="8">
        <v>18.518518518518519</v>
      </c>
      <c r="S61" s="8">
        <v>0</v>
      </c>
      <c r="T61" s="8">
        <v>0</v>
      </c>
      <c r="U61" s="8">
        <v>0</v>
      </c>
      <c r="V61" s="8">
        <v>0</v>
      </c>
      <c r="W61" s="8">
        <v>0</v>
      </c>
      <c r="X61" s="8">
        <v>0</v>
      </c>
      <c r="Y61" s="8">
        <v>3.7037037037037033</v>
      </c>
    </row>
    <row r="62" spans="2:25">
      <c r="B62" s="2" t="s">
        <v>26</v>
      </c>
      <c r="C62" s="28">
        <v>0</v>
      </c>
      <c r="D62" s="28">
        <v>0</v>
      </c>
      <c r="E62" s="28">
        <v>0</v>
      </c>
      <c r="F62" s="8">
        <v>0</v>
      </c>
      <c r="G62" s="8">
        <v>6.3829787234042552</v>
      </c>
      <c r="H62" s="8">
        <v>2.1276595744680851</v>
      </c>
      <c r="I62" s="8">
        <v>0</v>
      </c>
      <c r="J62" s="8">
        <v>12.76595744680851</v>
      </c>
      <c r="K62" s="8">
        <v>0</v>
      </c>
      <c r="L62" s="8">
        <v>0</v>
      </c>
      <c r="M62" s="8">
        <v>12.76595744680851</v>
      </c>
      <c r="N62" s="8">
        <v>6.3829787234042552</v>
      </c>
      <c r="O62" s="8">
        <v>0</v>
      </c>
      <c r="P62" s="8">
        <v>2.1276595744680851</v>
      </c>
      <c r="Q62" s="8">
        <v>38.297872340425535</v>
      </c>
      <c r="R62" s="8">
        <v>10.638297872340425</v>
      </c>
      <c r="S62" s="8">
        <v>2.1276595744680851</v>
      </c>
      <c r="T62" s="8">
        <v>4.2553191489361701</v>
      </c>
      <c r="U62" s="8">
        <v>0</v>
      </c>
      <c r="V62" s="8">
        <v>0</v>
      </c>
      <c r="W62" s="8">
        <v>0</v>
      </c>
      <c r="X62" s="8">
        <v>4.2553191489361701</v>
      </c>
      <c r="Y62" s="8">
        <v>0</v>
      </c>
    </row>
    <row r="63" spans="2:25">
      <c r="B63" s="2" t="s">
        <v>27</v>
      </c>
      <c r="C63" s="28">
        <v>4.6822742474916383</v>
      </c>
      <c r="D63" s="28">
        <v>3.6789297658862878</v>
      </c>
      <c r="E63" s="28">
        <v>2.6755852842809364</v>
      </c>
      <c r="F63" s="8">
        <v>2.3411371237458192</v>
      </c>
      <c r="G63" s="8">
        <v>3.0100334448160537</v>
      </c>
      <c r="H63" s="8">
        <v>4.6822742474916383</v>
      </c>
      <c r="I63" s="8">
        <v>2.0066889632107023</v>
      </c>
      <c r="J63" s="8">
        <v>2.6755852842809364</v>
      </c>
      <c r="K63" s="8">
        <v>0.33444816053511706</v>
      </c>
      <c r="L63" s="8">
        <v>1.0033444816053512</v>
      </c>
      <c r="M63" s="8">
        <v>8.0267558528428093</v>
      </c>
      <c r="N63" s="8">
        <v>11.371237458193979</v>
      </c>
      <c r="O63" s="8">
        <v>1.3377926421404682</v>
      </c>
      <c r="P63" s="8">
        <v>0.66889632107023411</v>
      </c>
      <c r="Q63" s="8">
        <v>38.127090301003349</v>
      </c>
      <c r="R63" s="8">
        <v>9.6989966555183944</v>
      </c>
      <c r="S63" s="8">
        <v>5.0167224080267561</v>
      </c>
      <c r="T63" s="8">
        <v>2.6755852842809364</v>
      </c>
      <c r="U63" s="8">
        <v>1.0033444816053512</v>
      </c>
      <c r="V63" s="8">
        <v>1.3377926421404682</v>
      </c>
      <c r="W63" s="8">
        <v>1.6722408026755853</v>
      </c>
      <c r="X63" s="8">
        <v>2.0066889632107023</v>
      </c>
      <c r="Y63" s="8">
        <v>1.3377926421404682</v>
      </c>
    </row>
    <row r="64" spans="2:25">
      <c r="B64" s="2" t="s">
        <v>28</v>
      </c>
      <c r="C64" s="28">
        <v>4.5454545454545459</v>
      </c>
      <c r="D64" s="28">
        <v>6.8181818181818175</v>
      </c>
      <c r="E64" s="28">
        <v>2.2727272727272729</v>
      </c>
      <c r="F64" s="8">
        <v>2.2727272727272729</v>
      </c>
      <c r="G64" s="8">
        <v>13.636363636363635</v>
      </c>
      <c r="H64" s="8">
        <v>6.8181818181818175</v>
      </c>
      <c r="I64" s="8">
        <v>2.2727272727272729</v>
      </c>
      <c r="J64" s="8">
        <v>11.363636363636363</v>
      </c>
      <c r="K64" s="8">
        <v>2.2727272727272729</v>
      </c>
      <c r="L64" s="8">
        <v>2.2727272727272729</v>
      </c>
      <c r="M64" s="8">
        <v>4.5454545454545459</v>
      </c>
      <c r="N64" s="8">
        <v>9.0909090909090917</v>
      </c>
      <c r="O64" s="8">
        <v>2.2727272727272729</v>
      </c>
      <c r="P64" s="8">
        <v>2.2727272727272729</v>
      </c>
      <c r="Q64" s="8">
        <v>40.909090909090914</v>
      </c>
      <c r="R64" s="8">
        <v>9.0909090909090917</v>
      </c>
      <c r="S64" s="8">
        <v>6.8181818181818175</v>
      </c>
      <c r="T64" s="8">
        <v>2.2727272727272729</v>
      </c>
      <c r="U64" s="8">
        <v>4.5454545454545459</v>
      </c>
      <c r="V64" s="8">
        <v>6.8181818181818175</v>
      </c>
      <c r="W64" s="8">
        <v>2.2727272727272729</v>
      </c>
      <c r="X64" s="8">
        <v>2.2727272727272729</v>
      </c>
      <c r="Y64" s="8">
        <v>4.5454545454545459</v>
      </c>
    </row>
    <row r="67" spans="2:25">
      <c r="B67" s="2" t="s">
        <v>3</v>
      </c>
      <c r="C67" s="2" t="s">
        <v>49</v>
      </c>
      <c r="D67" s="2" t="s">
        <v>51</v>
      </c>
      <c r="E67" s="2" t="s">
        <v>52</v>
      </c>
      <c r="F67" s="2" t="s">
        <v>53</v>
      </c>
      <c r="G67" s="2" t="s">
        <v>54</v>
      </c>
      <c r="H67" s="2" t="s">
        <v>55</v>
      </c>
      <c r="I67" s="2" t="s">
        <v>56</v>
      </c>
      <c r="J67" s="2" t="s">
        <v>57</v>
      </c>
      <c r="K67" s="2" t="s">
        <v>60</v>
      </c>
      <c r="L67" s="2" t="s">
        <v>61</v>
      </c>
      <c r="M67" s="2" t="s">
        <v>63</v>
      </c>
      <c r="N67" s="2" t="s">
        <v>64</v>
      </c>
      <c r="O67" s="2" t="s">
        <v>65</v>
      </c>
      <c r="P67" s="2" t="s">
        <v>66</v>
      </c>
      <c r="Q67" s="2" t="s">
        <v>67</v>
      </c>
      <c r="R67" s="2" t="s">
        <v>228</v>
      </c>
      <c r="S67" s="2" t="s">
        <v>229</v>
      </c>
      <c r="T67" s="2" t="s">
        <v>230</v>
      </c>
      <c r="U67" s="2" t="s">
        <v>231</v>
      </c>
      <c r="V67" s="2" t="s">
        <v>232</v>
      </c>
      <c r="W67" s="2" t="s">
        <v>233</v>
      </c>
      <c r="X67" s="2" t="s">
        <v>234</v>
      </c>
      <c r="Y67" s="2" t="s">
        <v>235</v>
      </c>
    </row>
    <row r="68" spans="2:25">
      <c r="B68" s="2" t="s">
        <v>40</v>
      </c>
      <c r="C68" s="28">
        <v>5.1282051282051277</v>
      </c>
      <c r="D68" s="28">
        <v>0</v>
      </c>
      <c r="E68" s="28">
        <v>2.5641025641025639</v>
      </c>
      <c r="F68" s="8">
        <v>0</v>
      </c>
      <c r="G68" s="8">
        <v>2.5641025641025639</v>
      </c>
      <c r="H68" s="8">
        <v>0</v>
      </c>
      <c r="I68" s="8">
        <v>0</v>
      </c>
      <c r="J68" s="8">
        <v>5.1282051282051277</v>
      </c>
      <c r="K68" s="8">
        <v>0</v>
      </c>
      <c r="L68" s="8">
        <v>0</v>
      </c>
      <c r="M68" s="8">
        <v>15.384615384615385</v>
      </c>
      <c r="N68" s="8">
        <v>15.384615384615385</v>
      </c>
      <c r="O68" s="8">
        <v>0</v>
      </c>
      <c r="P68" s="8">
        <v>0</v>
      </c>
      <c r="Q68" s="8">
        <v>61.53846153846154</v>
      </c>
      <c r="R68" s="8">
        <v>15.384615384615385</v>
      </c>
      <c r="S68" s="8">
        <v>5.1282051282051277</v>
      </c>
      <c r="T68" s="8">
        <v>0</v>
      </c>
      <c r="U68" s="8">
        <v>0</v>
      </c>
      <c r="V68" s="8">
        <v>0</v>
      </c>
      <c r="W68" s="8">
        <v>2.5641025641025639</v>
      </c>
      <c r="X68" s="8">
        <v>5.1282051282051277</v>
      </c>
      <c r="Y68" s="8">
        <v>0</v>
      </c>
    </row>
    <row r="69" spans="2:25">
      <c r="B69" s="2" t="s">
        <v>41</v>
      </c>
      <c r="C69" s="28">
        <v>2.1739130434782608</v>
      </c>
      <c r="D69" s="28">
        <v>4.3478260869565215</v>
      </c>
      <c r="E69" s="28">
        <v>0</v>
      </c>
      <c r="F69" s="8">
        <v>0</v>
      </c>
      <c r="G69" s="8">
        <v>6.5217391304347823</v>
      </c>
      <c r="H69" s="8">
        <v>0</v>
      </c>
      <c r="I69" s="8">
        <v>0</v>
      </c>
      <c r="J69" s="8">
        <v>2.1739130434782608</v>
      </c>
      <c r="K69" s="8">
        <v>0</v>
      </c>
      <c r="L69" s="8">
        <v>0</v>
      </c>
      <c r="M69" s="8">
        <v>10.869565217391305</v>
      </c>
      <c r="N69" s="8">
        <v>10.869565217391305</v>
      </c>
      <c r="O69" s="8">
        <v>2.1739130434782608</v>
      </c>
      <c r="P69" s="8">
        <v>2.1739130434782608</v>
      </c>
      <c r="Q69" s="8">
        <v>63.04347826086957</v>
      </c>
      <c r="R69" s="8">
        <v>13.043478260869565</v>
      </c>
      <c r="S69" s="8">
        <v>2.1739130434782608</v>
      </c>
      <c r="T69" s="8">
        <v>0</v>
      </c>
      <c r="U69" s="8">
        <v>0</v>
      </c>
      <c r="V69" s="8">
        <v>0</v>
      </c>
      <c r="W69" s="8">
        <v>0</v>
      </c>
      <c r="X69" s="8">
        <v>0</v>
      </c>
      <c r="Y69" s="8">
        <v>0</v>
      </c>
    </row>
    <row r="70" spans="2:25">
      <c r="B70" s="2" t="s">
        <v>42</v>
      </c>
      <c r="C70" s="28">
        <v>4.1984732824427482</v>
      </c>
      <c r="D70" s="28">
        <v>2.6717557251908395</v>
      </c>
      <c r="E70" s="28">
        <v>3.4351145038167941</v>
      </c>
      <c r="F70" s="8">
        <v>2.2900763358778624</v>
      </c>
      <c r="G70" s="8">
        <v>5.7251908396946565</v>
      </c>
      <c r="H70" s="8">
        <v>5.7251908396946565</v>
      </c>
      <c r="I70" s="8">
        <v>1.5267175572519083</v>
      </c>
      <c r="J70" s="8">
        <v>4.1984732824427482</v>
      </c>
      <c r="K70" s="8">
        <v>0.38167938931297707</v>
      </c>
      <c r="L70" s="8">
        <v>0.38167938931297707</v>
      </c>
      <c r="M70" s="8">
        <v>8.3969465648854964</v>
      </c>
      <c r="N70" s="8">
        <v>16.030534351145036</v>
      </c>
      <c r="O70" s="8">
        <v>1.1450381679389312</v>
      </c>
      <c r="P70" s="8">
        <v>1.1450381679389312</v>
      </c>
      <c r="Q70" s="8">
        <v>62.595419847328252</v>
      </c>
      <c r="R70" s="8">
        <v>18.320610687022899</v>
      </c>
      <c r="S70" s="8">
        <v>4.5801526717557248</v>
      </c>
      <c r="T70" s="8">
        <v>1.5267175572519083</v>
      </c>
      <c r="U70" s="8">
        <v>1.5267175572519083</v>
      </c>
      <c r="V70" s="8">
        <v>2.2900763358778624</v>
      </c>
      <c r="W70" s="8">
        <v>1.1450381679389312</v>
      </c>
      <c r="X70" s="8">
        <v>1.5267175572519083</v>
      </c>
      <c r="Y70" s="8">
        <v>0.76335877862595414</v>
      </c>
    </row>
    <row r="71" spans="2:25">
      <c r="B71" s="2" t="s">
        <v>237</v>
      </c>
      <c r="C71" s="28">
        <v>9.8901098901098905</v>
      </c>
      <c r="D71" s="28">
        <v>2.197802197802198</v>
      </c>
      <c r="E71" s="28">
        <v>2.197802197802198</v>
      </c>
      <c r="F71" s="8">
        <v>1.098901098901099</v>
      </c>
      <c r="G71" s="8">
        <v>5.4945054945054945</v>
      </c>
      <c r="H71" s="8">
        <v>2.197802197802198</v>
      </c>
      <c r="I71" s="8">
        <v>2.197802197802198</v>
      </c>
      <c r="J71" s="8">
        <v>6.593406593406594</v>
      </c>
      <c r="K71" s="8">
        <v>0</v>
      </c>
      <c r="L71" s="8">
        <v>1.098901098901099</v>
      </c>
      <c r="M71" s="8">
        <v>9.8901098901098905</v>
      </c>
      <c r="N71" s="8">
        <v>12.087912087912088</v>
      </c>
      <c r="O71" s="8">
        <v>2.197802197802198</v>
      </c>
      <c r="P71" s="8">
        <v>2.197802197802198</v>
      </c>
      <c r="Q71" s="8">
        <v>45.054945054945058</v>
      </c>
      <c r="R71" s="8">
        <v>13.186813186813188</v>
      </c>
      <c r="S71" s="8">
        <v>7.6923076923076925</v>
      </c>
      <c r="T71" s="8">
        <v>2.197802197802198</v>
      </c>
      <c r="U71" s="8">
        <v>1.098901098901099</v>
      </c>
      <c r="V71" s="8">
        <v>0</v>
      </c>
      <c r="W71" s="8">
        <v>1.098901098901099</v>
      </c>
      <c r="X71" s="8">
        <v>3.296703296703297</v>
      </c>
      <c r="Y71" s="8">
        <v>2.197802197802198</v>
      </c>
    </row>
    <row r="72" spans="2:25">
      <c r="B72" s="2" t="s">
        <v>43</v>
      </c>
      <c r="C72" s="28">
        <v>5.859375</v>
      </c>
      <c r="D72" s="28">
        <v>3.125</v>
      </c>
      <c r="E72" s="28">
        <v>2.34375</v>
      </c>
      <c r="F72" s="8">
        <v>1.5625</v>
      </c>
      <c r="G72" s="8">
        <v>10.15625</v>
      </c>
      <c r="H72" s="8">
        <v>5.859375</v>
      </c>
      <c r="I72" s="8">
        <v>1.171875</v>
      </c>
      <c r="J72" s="8">
        <v>5.078125</v>
      </c>
      <c r="K72" s="8">
        <v>0.390625</v>
      </c>
      <c r="L72" s="8">
        <v>1.171875</v>
      </c>
      <c r="M72" s="8">
        <v>13.671875</v>
      </c>
      <c r="N72" s="8">
        <v>11.328125</v>
      </c>
      <c r="O72" s="8">
        <v>0.78125</v>
      </c>
      <c r="P72" s="8">
        <v>1.5625</v>
      </c>
      <c r="Q72" s="8">
        <v>57.03125</v>
      </c>
      <c r="R72" s="8">
        <v>26.171875</v>
      </c>
      <c r="S72" s="8">
        <v>5.46875</v>
      </c>
      <c r="T72" s="8">
        <v>2.734375</v>
      </c>
      <c r="U72" s="8">
        <v>1.953125</v>
      </c>
      <c r="V72" s="8">
        <v>0.78125</v>
      </c>
      <c r="W72" s="8">
        <v>1.171875</v>
      </c>
      <c r="X72" s="8">
        <v>0.78125</v>
      </c>
      <c r="Y72" s="8">
        <v>0.78125</v>
      </c>
    </row>
    <row r="73" spans="2:25">
      <c r="B73" s="2" t="s">
        <v>44</v>
      </c>
      <c r="C73" s="28">
        <v>5.9701492537313428</v>
      </c>
      <c r="D73" s="28">
        <v>7.4626865671641784</v>
      </c>
      <c r="E73" s="28">
        <v>1.4925373134328357</v>
      </c>
      <c r="F73" s="8">
        <v>1.4925373134328357</v>
      </c>
      <c r="G73" s="8">
        <v>7.4626865671641784</v>
      </c>
      <c r="H73" s="8">
        <v>8.9552238805970141</v>
      </c>
      <c r="I73" s="8">
        <v>0</v>
      </c>
      <c r="J73" s="8">
        <v>2.9850746268656714</v>
      </c>
      <c r="K73" s="8">
        <v>2.9850746268656714</v>
      </c>
      <c r="L73" s="8">
        <v>0</v>
      </c>
      <c r="M73" s="8">
        <v>5.9701492537313428</v>
      </c>
      <c r="N73" s="8">
        <v>13.432835820895523</v>
      </c>
      <c r="O73" s="8">
        <v>0</v>
      </c>
      <c r="P73" s="8">
        <v>0</v>
      </c>
      <c r="Q73" s="8">
        <v>47.761194029850742</v>
      </c>
      <c r="R73" s="8">
        <v>29.850746268656714</v>
      </c>
      <c r="S73" s="8">
        <v>4.4776119402985071</v>
      </c>
      <c r="T73" s="8">
        <v>2.9850746268656714</v>
      </c>
      <c r="U73" s="8">
        <v>1.4925373134328357</v>
      </c>
      <c r="V73" s="8">
        <v>4.4776119402985071</v>
      </c>
      <c r="W73" s="8">
        <v>1.4925373134328357</v>
      </c>
      <c r="X73" s="8">
        <v>1.4925373134328357</v>
      </c>
      <c r="Y73" s="8">
        <v>0</v>
      </c>
    </row>
    <row r="75" spans="2:25">
      <c r="B75" s="6"/>
    </row>
    <row r="76" spans="2:25">
      <c r="B76" s="2" t="s">
        <v>3</v>
      </c>
      <c r="C76" s="2" t="s">
        <v>49</v>
      </c>
      <c r="D76" s="2" t="s">
        <v>51</v>
      </c>
      <c r="E76" s="2" t="s">
        <v>52</v>
      </c>
      <c r="F76" s="2" t="s">
        <v>53</v>
      </c>
      <c r="G76" s="2" t="s">
        <v>54</v>
      </c>
      <c r="H76" s="2" t="s">
        <v>55</v>
      </c>
      <c r="I76" s="2" t="s">
        <v>56</v>
      </c>
      <c r="J76" s="2" t="s">
        <v>57</v>
      </c>
      <c r="K76" s="2" t="s">
        <v>60</v>
      </c>
      <c r="L76" s="2" t="s">
        <v>61</v>
      </c>
      <c r="M76" s="2" t="s">
        <v>63</v>
      </c>
      <c r="N76" s="2" t="s">
        <v>64</v>
      </c>
      <c r="O76" s="2" t="s">
        <v>65</v>
      </c>
      <c r="P76" s="2" t="s">
        <v>66</v>
      </c>
      <c r="Q76" s="2" t="s">
        <v>67</v>
      </c>
      <c r="R76" s="2" t="s">
        <v>228</v>
      </c>
      <c r="S76" s="2" t="s">
        <v>229</v>
      </c>
      <c r="T76" s="2" t="s">
        <v>230</v>
      </c>
      <c r="U76" s="2" t="s">
        <v>231</v>
      </c>
      <c r="V76" s="2" t="s">
        <v>232</v>
      </c>
      <c r="W76" s="2" t="s">
        <v>233</v>
      </c>
      <c r="X76" s="2" t="s">
        <v>234</v>
      </c>
      <c r="Y76" s="2" t="s">
        <v>235</v>
      </c>
    </row>
    <row r="77" spans="2:25">
      <c r="B77" s="2" t="s">
        <v>45</v>
      </c>
      <c r="C77" s="28">
        <v>0</v>
      </c>
      <c r="D77" s="28">
        <v>5.4054054054054053</v>
      </c>
      <c r="E77" s="28">
        <v>5.4054054054054053</v>
      </c>
      <c r="F77" s="8">
        <v>0</v>
      </c>
      <c r="G77" s="8">
        <v>8.1081081081081088</v>
      </c>
      <c r="H77" s="8">
        <v>2.7027027027027026</v>
      </c>
      <c r="I77" s="8">
        <v>0</v>
      </c>
      <c r="J77" s="8">
        <v>10.810810810810811</v>
      </c>
      <c r="K77" s="8">
        <v>0</v>
      </c>
      <c r="L77" s="8">
        <v>0</v>
      </c>
      <c r="M77" s="8">
        <v>10.810810810810811</v>
      </c>
      <c r="N77" s="8">
        <v>5.4054054054054053</v>
      </c>
      <c r="O77" s="8">
        <v>0</v>
      </c>
      <c r="P77" s="8">
        <v>0</v>
      </c>
      <c r="Q77" s="8">
        <v>56.756756756756758</v>
      </c>
      <c r="R77" s="8">
        <v>10.810810810810811</v>
      </c>
      <c r="S77" s="8">
        <v>2.7027027027027026</v>
      </c>
      <c r="T77" s="8">
        <v>0</v>
      </c>
      <c r="U77" s="8">
        <v>0</v>
      </c>
      <c r="V77" s="8">
        <v>0</v>
      </c>
      <c r="W77" s="8">
        <v>2.7027027027027026</v>
      </c>
      <c r="X77" s="8">
        <v>0</v>
      </c>
      <c r="Y77" s="8">
        <v>2.7027027027027026</v>
      </c>
    </row>
    <row r="78" spans="2:25">
      <c r="B78" s="2" t="s">
        <v>46</v>
      </c>
      <c r="C78" s="28">
        <v>5.806451612903226</v>
      </c>
      <c r="D78" s="28">
        <v>6.4516129032258061</v>
      </c>
      <c r="E78" s="28">
        <v>2.3655913978494625</v>
      </c>
      <c r="F78" s="8">
        <v>2.1505376344086025</v>
      </c>
      <c r="G78" s="8">
        <v>7.741935483870968</v>
      </c>
      <c r="H78" s="8">
        <v>6.021505376344086</v>
      </c>
      <c r="I78" s="8">
        <v>1.5053763440860215</v>
      </c>
      <c r="J78" s="8">
        <v>4.946236559139785</v>
      </c>
      <c r="K78" s="8">
        <v>0.86021505376344087</v>
      </c>
      <c r="L78" s="8">
        <v>0.86021505376344087</v>
      </c>
      <c r="M78" s="8">
        <v>9.2473118279569881</v>
      </c>
      <c r="N78" s="8">
        <v>14.193548387096774</v>
      </c>
      <c r="O78" s="8">
        <v>0.86021505376344087</v>
      </c>
      <c r="P78" s="8">
        <v>1.5053763440860215</v>
      </c>
      <c r="Q78" s="8">
        <v>56.774193548387096</v>
      </c>
      <c r="R78" s="8">
        <v>21.935483870967744</v>
      </c>
      <c r="S78" s="8">
        <v>5.376344086021505</v>
      </c>
      <c r="T78" s="8">
        <v>1.935483870967742</v>
      </c>
      <c r="U78" s="8">
        <v>1.935483870967742</v>
      </c>
      <c r="V78" s="8">
        <v>1.2903225806451613</v>
      </c>
      <c r="W78" s="8">
        <v>1.2903225806451613</v>
      </c>
      <c r="X78" s="8">
        <v>1.0752688172043012</v>
      </c>
      <c r="Y78" s="8">
        <v>0.64516129032258063</v>
      </c>
    </row>
    <row r="79" spans="2:25">
      <c r="B79" s="2" t="s">
        <v>47</v>
      </c>
      <c r="C79" s="28">
        <v>5.6737588652482271</v>
      </c>
      <c r="D79" s="28">
        <v>4.9645390070921991</v>
      </c>
      <c r="E79" s="28">
        <v>3.5460992907801421</v>
      </c>
      <c r="F79" s="8">
        <v>0.70921985815602839</v>
      </c>
      <c r="G79" s="8">
        <v>2.8368794326241136</v>
      </c>
      <c r="H79" s="8">
        <v>2.1276595744680851</v>
      </c>
      <c r="I79" s="8">
        <v>1.4184397163120568</v>
      </c>
      <c r="J79" s="8">
        <v>1.4184397163120568</v>
      </c>
      <c r="K79" s="8">
        <v>0</v>
      </c>
      <c r="L79" s="8">
        <v>0.70921985815602839</v>
      </c>
      <c r="M79" s="8">
        <v>10.638297872340425</v>
      </c>
      <c r="N79" s="8">
        <v>12.76595744680851</v>
      </c>
      <c r="O79" s="8">
        <v>2.1276595744680851</v>
      </c>
      <c r="P79" s="8">
        <v>0.70921985815602839</v>
      </c>
      <c r="Q79" s="8">
        <v>60.283687943262407</v>
      </c>
      <c r="R79" s="8">
        <v>21.98581560283688</v>
      </c>
      <c r="S79" s="8">
        <v>5.6737588652482271</v>
      </c>
      <c r="T79" s="8">
        <v>2.1276595744680851</v>
      </c>
      <c r="U79" s="8">
        <v>0.70921985815602839</v>
      </c>
      <c r="V79" s="8">
        <v>2.1276595744680851</v>
      </c>
      <c r="W79" s="8">
        <v>0.70921985815602839</v>
      </c>
      <c r="X79" s="8">
        <v>2.8368794326241136</v>
      </c>
      <c r="Y79" s="8">
        <v>0.70921985815602839</v>
      </c>
    </row>
    <row r="80" spans="2:25">
      <c r="B80" s="2" t="s">
        <v>48</v>
      </c>
      <c r="C80" s="28">
        <v>5.9322033898305087</v>
      </c>
      <c r="D80" s="28">
        <v>5.0847457627118651</v>
      </c>
      <c r="E80" s="28">
        <v>0.84745762711864403</v>
      </c>
      <c r="F80" s="8">
        <v>0.84745762711864403</v>
      </c>
      <c r="G80" s="8">
        <v>10.16949152542373</v>
      </c>
      <c r="H80" s="8">
        <v>5.0847457627118651</v>
      </c>
      <c r="I80" s="8">
        <v>0</v>
      </c>
      <c r="J80" s="8">
        <v>5.0847457627118651</v>
      </c>
      <c r="K80" s="8">
        <v>0</v>
      </c>
      <c r="L80" s="8">
        <v>0</v>
      </c>
      <c r="M80" s="8">
        <v>16.101694915254235</v>
      </c>
      <c r="N80" s="8">
        <v>13.559322033898304</v>
      </c>
      <c r="O80" s="8">
        <v>0.84745762711864403</v>
      </c>
      <c r="P80" s="8">
        <v>1.6949152542372881</v>
      </c>
      <c r="Q80" s="8">
        <v>55.932203389830505</v>
      </c>
      <c r="R80" s="8">
        <v>18.64406779661017</v>
      </c>
      <c r="S80" s="8">
        <v>4.2372881355932197</v>
      </c>
      <c r="T80" s="8">
        <v>2.5423728813559325</v>
      </c>
      <c r="U80" s="8">
        <v>0.84745762711864403</v>
      </c>
      <c r="V80" s="8">
        <v>1.6949152542372881</v>
      </c>
      <c r="W80" s="8">
        <v>0.84745762711864403</v>
      </c>
      <c r="X80" s="8">
        <v>2.5423728813559325</v>
      </c>
      <c r="Y80" s="8">
        <v>0.84745762711864403</v>
      </c>
    </row>
    <row r="82" spans="2:2">
      <c r="B82" s="6" t="s">
        <v>34</v>
      </c>
    </row>
  </sheetData>
  <hyperlinks>
    <hyperlink ref="B82" location="Περιεχόμενα!A1" display="Πίσω στα περιεχόμενα" xr:uid="{68188026-BD5C-CF40-8C31-0B2EF4FC11DF}"/>
  </hyperlinks>
  <pageMargins left="0.7" right="0.7" top="0.75" bottom="0.75" header="0.3" footer="0.3"/>
  <drawing r:id="rId1"/>
  <tableParts count="6">
    <tablePart r:id="rId2"/>
    <tablePart r:id="rId3"/>
    <tablePart r:id="rId4"/>
    <tablePart r:id="rId5"/>
    <tablePart r:id="rId6"/>
    <tablePart r:id="rId7"/>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B0E8D-653B-FB45-8F3E-F847B6465AA6}">
  <dimension ref="B1:O141"/>
  <sheetViews>
    <sheetView showGridLines="0" workbookViewId="0">
      <selection activeCell="B68" sqref="B68"/>
    </sheetView>
  </sheetViews>
  <sheetFormatPr baseColWidth="10" defaultColWidth="11" defaultRowHeight="15"/>
  <cols>
    <col min="1" max="1" width="11" style="2"/>
    <col min="2" max="2" width="27" style="2" customWidth="1"/>
    <col min="3" max="3" width="29.5" style="2" bestFit="1" customWidth="1"/>
    <col min="4" max="4" width="32.6640625" style="2" bestFit="1" customWidth="1"/>
    <col min="5" max="5" width="30.6640625" style="2" customWidth="1"/>
    <col min="6" max="16384" width="11" style="2"/>
  </cols>
  <sheetData>
    <row r="1" spans="2:4" ht="97" customHeight="1">
      <c r="B1" s="1"/>
    </row>
    <row r="2" spans="2:4" ht="20">
      <c r="B2" s="3" t="s">
        <v>0</v>
      </c>
    </row>
    <row r="4" spans="2:4" ht="20">
      <c r="B4" s="3" t="s">
        <v>189</v>
      </c>
    </row>
    <row r="6" spans="2:4" ht="20">
      <c r="B6" s="3" t="s">
        <v>191</v>
      </c>
    </row>
    <row r="8" spans="2:4" ht="20">
      <c r="B8" s="3" t="s">
        <v>194</v>
      </c>
    </row>
    <row r="10" spans="2:4">
      <c r="B10" s="2" t="s">
        <v>3</v>
      </c>
      <c r="C10" s="2" t="s">
        <v>68</v>
      </c>
      <c r="D10" s="2" t="s">
        <v>6</v>
      </c>
    </row>
    <row r="11" spans="2:4">
      <c r="B11" s="2" t="s">
        <v>49</v>
      </c>
      <c r="C11" s="2">
        <v>1511</v>
      </c>
      <c r="D11" s="19">
        <v>0.75549999999999995</v>
      </c>
    </row>
    <row r="12" spans="2:4">
      <c r="B12" s="2" t="s">
        <v>50</v>
      </c>
      <c r="C12" s="2">
        <v>93</v>
      </c>
      <c r="D12" s="19">
        <v>4.6500000000000007E-2</v>
      </c>
    </row>
    <row r="13" spans="2:4">
      <c r="B13" s="2" t="s">
        <v>51</v>
      </c>
      <c r="C13" s="2">
        <v>1697</v>
      </c>
      <c r="D13" s="19">
        <v>0.84849999999999992</v>
      </c>
    </row>
    <row r="14" spans="2:4">
      <c r="B14" s="2" t="s">
        <v>52</v>
      </c>
      <c r="C14" s="2">
        <v>1403</v>
      </c>
      <c r="D14" s="19">
        <v>0.70150000000000001</v>
      </c>
    </row>
    <row r="15" spans="2:4">
      <c r="B15" s="2" t="s">
        <v>53</v>
      </c>
      <c r="C15" s="2">
        <v>707</v>
      </c>
      <c r="D15" s="19">
        <v>0.35350000000000004</v>
      </c>
    </row>
    <row r="16" spans="2:4">
      <c r="B16" s="2" t="s">
        <v>54</v>
      </c>
      <c r="C16" s="2">
        <v>1897</v>
      </c>
      <c r="D16" s="19">
        <v>0.9484999999999999</v>
      </c>
    </row>
    <row r="17" spans="2:4">
      <c r="B17" s="2" t="s">
        <v>55</v>
      </c>
      <c r="C17" s="2">
        <v>1336</v>
      </c>
      <c r="D17" s="19">
        <v>0.66799999999999993</v>
      </c>
    </row>
    <row r="18" spans="2:4">
      <c r="B18" s="2" t="s">
        <v>56</v>
      </c>
      <c r="C18" s="2">
        <v>744</v>
      </c>
      <c r="D18" s="19">
        <v>0.37200000000000005</v>
      </c>
    </row>
    <row r="19" spans="2:4">
      <c r="B19" s="2" t="s">
        <v>57</v>
      </c>
      <c r="C19" s="2">
        <v>1730</v>
      </c>
      <c r="D19" s="19">
        <v>0.86499999999999999</v>
      </c>
    </row>
    <row r="20" spans="2:4">
      <c r="B20" s="2" t="s">
        <v>58</v>
      </c>
      <c r="C20" s="2">
        <v>207</v>
      </c>
      <c r="D20" s="19">
        <v>0.10349999999999999</v>
      </c>
    </row>
    <row r="21" spans="2:4">
      <c r="B21" s="2" t="s">
        <v>59</v>
      </c>
      <c r="C21" s="2">
        <v>650</v>
      </c>
      <c r="D21" s="19">
        <v>0.32500000000000001</v>
      </c>
    </row>
    <row r="22" spans="2:4">
      <c r="B22" s="2" t="s">
        <v>60</v>
      </c>
      <c r="C22" s="2">
        <v>976</v>
      </c>
      <c r="D22" s="19">
        <v>0.48799999999999999</v>
      </c>
    </row>
    <row r="23" spans="2:4">
      <c r="B23" s="2" t="s">
        <v>61</v>
      </c>
      <c r="C23" s="2">
        <v>905</v>
      </c>
      <c r="D23" s="19">
        <v>0.45250000000000001</v>
      </c>
    </row>
    <row r="24" spans="2:4">
      <c r="B24" s="2" t="s">
        <v>62</v>
      </c>
      <c r="C24" s="2">
        <v>210</v>
      </c>
      <c r="D24" s="19">
        <v>0.105</v>
      </c>
    </row>
    <row r="25" spans="2:4">
      <c r="B25" s="2" t="s">
        <v>63</v>
      </c>
      <c r="C25" s="2">
        <v>1911</v>
      </c>
      <c r="D25" s="19">
        <v>0.95550000000000002</v>
      </c>
    </row>
    <row r="26" spans="2:4">
      <c r="B26" s="2" t="s">
        <v>64</v>
      </c>
      <c r="C26" s="2">
        <v>1877</v>
      </c>
      <c r="D26" s="19">
        <v>0.93849999999999989</v>
      </c>
    </row>
    <row r="27" spans="2:4">
      <c r="B27" s="2" t="s">
        <v>65</v>
      </c>
      <c r="C27" s="2">
        <v>757</v>
      </c>
      <c r="D27" s="19">
        <v>0.3785</v>
      </c>
    </row>
    <row r="28" spans="2:4">
      <c r="B28" s="2" t="s">
        <v>66</v>
      </c>
      <c r="C28" s="2">
        <v>925</v>
      </c>
      <c r="D28" s="19">
        <v>0.46250000000000002</v>
      </c>
    </row>
    <row r="29" spans="2:4">
      <c r="B29" s="2" t="s">
        <v>67</v>
      </c>
      <c r="C29" s="2">
        <v>1991</v>
      </c>
      <c r="D29" s="19">
        <v>0.99549999999999994</v>
      </c>
    </row>
    <row r="32" spans="2:4">
      <c r="B32" s="2" t="s">
        <v>3</v>
      </c>
      <c r="C32" s="2" t="s">
        <v>7</v>
      </c>
      <c r="D32" s="2" t="s">
        <v>8</v>
      </c>
    </row>
    <row r="33" spans="2:4">
      <c r="B33" s="2" t="s">
        <v>49</v>
      </c>
      <c r="C33" s="19">
        <v>0.74519716885743181</v>
      </c>
      <c r="D33" s="19">
        <v>0.76557863501483681</v>
      </c>
    </row>
    <row r="34" spans="2:4">
      <c r="B34" s="2" t="s">
        <v>50</v>
      </c>
      <c r="C34" s="19">
        <v>4.5500505561172903E-2</v>
      </c>
      <c r="D34" s="19">
        <v>4.7477744807121657E-2</v>
      </c>
    </row>
    <row r="35" spans="2:4">
      <c r="B35" s="2" t="s">
        <v>51</v>
      </c>
      <c r="C35" s="19">
        <v>0.84833164812942374</v>
      </c>
      <c r="D35" s="19">
        <v>0.8486646884272997</v>
      </c>
    </row>
    <row r="36" spans="2:4">
      <c r="B36" s="2" t="s">
        <v>52</v>
      </c>
      <c r="C36" s="19">
        <v>0.65318503538928208</v>
      </c>
      <c r="D36" s="19">
        <v>0.74876360039564782</v>
      </c>
    </row>
    <row r="37" spans="2:4">
      <c r="B37" s="2" t="s">
        <v>53</v>
      </c>
      <c r="C37" s="19">
        <v>0.35591506572295245</v>
      </c>
      <c r="D37" s="19">
        <v>0.351137487636004</v>
      </c>
    </row>
    <row r="38" spans="2:4">
      <c r="B38" s="2" t="s">
        <v>54</v>
      </c>
      <c r="C38" s="19">
        <v>0.95247724974721948</v>
      </c>
      <c r="D38" s="19">
        <v>0.94460929772502467</v>
      </c>
    </row>
    <row r="39" spans="2:4">
      <c r="B39" s="2" t="s">
        <v>55</v>
      </c>
      <c r="C39" s="19">
        <v>0.69362992922143574</v>
      </c>
      <c r="D39" s="19">
        <v>0.64292779426310587</v>
      </c>
    </row>
    <row r="40" spans="2:4">
      <c r="B40" s="2" t="s">
        <v>56</v>
      </c>
      <c r="C40" s="19">
        <v>0.35894843276036398</v>
      </c>
      <c r="D40" s="19">
        <v>0.3847675568743818</v>
      </c>
    </row>
    <row r="41" spans="2:4">
      <c r="B41" s="2" t="s">
        <v>57</v>
      </c>
      <c r="C41" s="19">
        <v>0.87158746208291205</v>
      </c>
      <c r="D41" s="19">
        <v>0.85855588526211679</v>
      </c>
    </row>
    <row r="42" spans="2:4">
      <c r="B42" s="2" t="s">
        <v>58</v>
      </c>
      <c r="C42" s="19">
        <v>0.10819009100101112</v>
      </c>
      <c r="D42" s="19">
        <v>9.8911968348170121E-2</v>
      </c>
    </row>
    <row r="43" spans="2:4">
      <c r="B43" s="2" t="s">
        <v>59</v>
      </c>
      <c r="C43" s="19">
        <v>0.30839231547017187</v>
      </c>
      <c r="D43" s="19">
        <v>0.34124629080118696</v>
      </c>
    </row>
    <row r="44" spans="2:4">
      <c r="B44" s="2" t="s">
        <v>60</v>
      </c>
      <c r="C44" s="19">
        <v>0.48634984833164813</v>
      </c>
      <c r="D44" s="19">
        <v>0.48961424332344217</v>
      </c>
    </row>
    <row r="45" spans="2:4">
      <c r="B45" s="2" t="s">
        <v>61</v>
      </c>
      <c r="C45" s="19">
        <v>0.46511627906976744</v>
      </c>
      <c r="D45" s="19">
        <v>0.44015825914935713</v>
      </c>
    </row>
    <row r="46" spans="2:4">
      <c r="B46" s="2" t="s">
        <v>62</v>
      </c>
      <c r="C46" s="19">
        <v>0.10616784630940344</v>
      </c>
      <c r="D46" s="19">
        <v>0.10385756676557863</v>
      </c>
    </row>
    <row r="47" spans="2:4">
      <c r="B47" s="2" t="s">
        <v>63</v>
      </c>
      <c r="C47" s="19">
        <v>0.95652173913043481</v>
      </c>
      <c r="D47" s="19">
        <v>0.95450049455984176</v>
      </c>
    </row>
    <row r="48" spans="2:4">
      <c r="B48" s="2" t="s">
        <v>64</v>
      </c>
      <c r="C48" s="19">
        <v>0.92517694641051562</v>
      </c>
      <c r="D48" s="19">
        <v>0.95153313550939655</v>
      </c>
    </row>
    <row r="49" spans="2:8">
      <c r="B49" s="2" t="s">
        <v>65</v>
      </c>
      <c r="C49" s="19">
        <v>0.34175935288169867</v>
      </c>
      <c r="D49" s="19">
        <v>0.41444114737883281</v>
      </c>
    </row>
    <row r="50" spans="2:8">
      <c r="B50" s="2" t="s">
        <v>66</v>
      </c>
      <c r="C50" s="19">
        <v>0.41860465116279072</v>
      </c>
      <c r="D50" s="19">
        <v>0.50544015825914934</v>
      </c>
    </row>
    <row r="51" spans="2:8">
      <c r="B51" s="2" t="s">
        <v>67</v>
      </c>
      <c r="C51" s="19">
        <v>0.99393326592517695</v>
      </c>
      <c r="D51" s="19">
        <v>0.9970326409495549</v>
      </c>
    </row>
    <row r="54" spans="2:8">
      <c r="B54" s="2" t="s">
        <v>3</v>
      </c>
      <c r="C54" s="2" t="s">
        <v>10</v>
      </c>
      <c r="D54" s="2" t="s">
        <v>11</v>
      </c>
      <c r="E54" s="2" t="s">
        <v>12</v>
      </c>
      <c r="F54" s="2" t="s">
        <v>13</v>
      </c>
      <c r="G54" s="2" t="s">
        <v>14</v>
      </c>
      <c r="H54" s="2" t="s">
        <v>15</v>
      </c>
    </row>
    <row r="55" spans="2:8">
      <c r="B55" s="2" t="s">
        <v>49</v>
      </c>
      <c r="C55" s="19">
        <v>0.75196850393700787</v>
      </c>
      <c r="D55" s="19">
        <v>0.79466666666666663</v>
      </c>
      <c r="E55" s="19">
        <v>0.8035714285714286</v>
      </c>
      <c r="F55" s="19">
        <v>0.82833787465940045</v>
      </c>
      <c r="G55" s="19">
        <v>0.73124999999999996</v>
      </c>
      <c r="H55" s="19">
        <v>0.57876712328767121</v>
      </c>
    </row>
    <row r="56" spans="2:8">
      <c r="B56" s="2" t="s">
        <v>50</v>
      </c>
      <c r="C56" s="19">
        <v>6.6929133858267709E-2</v>
      </c>
      <c r="D56" s="19">
        <v>4.8000000000000001E-2</v>
      </c>
      <c r="E56" s="19">
        <v>7.3979591836734693E-2</v>
      </c>
      <c r="F56" s="19">
        <v>2.9972752043596729E-2</v>
      </c>
      <c r="G56" s="19">
        <v>4.6875E-2</v>
      </c>
      <c r="H56" s="19">
        <v>1.0273972602739727E-2</v>
      </c>
    </row>
    <row r="57" spans="2:8">
      <c r="B57" s="2" t="s">
        <v>51</v>
      </c>
      <c r="C57" s="19">
        <v>0.84645669291338577</v>
      </c>
      <c r="D57" s="19">
        <v>0.85599999999999998</v>
      </c>
      <c r="E57" s="19">
        <v>0.87755102040816324</v>
      </c>
      <c r="F57" s="19">
        <v>0.88828337874659402</v>
      </c>
      <c r="G57" s="19">
        <v>0.83125000000000004</v>
      </c>
      <c r="H57" s="19">
        <v>0.77054794520547942</v>
      </c>
    </row>
    <row r="58" spans="2:8">
      <c r="B58" s="2" t="s">
        <v>52</v>
      </c>
      <c r="C58" s="19">
        <v>0.6889763779527559</v>
      </c>
      <c r="D58" s="19">
        <v>0.73866666666666658</v>
      </c>
      <c r="E58" s="19">
        <v>0.72448979591836737</v>
      </c>
      <c r="F58" s="19">
        <v>0.78746594005449599</v>
      </c>
      <c r="G58" s="19">
        <v>0.68125000000000002</v>
      </c>
      <c r="H58" s="19">
        <v>0.54794520547945202</v>
      </c>
    </row>
    <row r="59" spans="2:8">
      <c r="B59" s="2" t="s">
        <v>53</v>
      </c>
      <c r="C59" s="19">
        <v>0.32677165354330712</v>
      </c>
      <c r="D59" s="19">
        <v>0.3813333333333333</v>
      </c>
      <c r="E59" s="19">
        <v>0.38265306122448978</v>
      </c>
      <c r="F59" s="19">
        <v>0.40054495912806537</v>
      </c>
      <c r="G59" s="19">
        <v>0.33437499999999998</v>
      </c>
      <c r="H59" s="19">
        <v>0.2636986301369863</v>
      </c>
    </row>
    <row r="60" spans="2:8">
      <c r="B60" s="2" t="s">
        <v>54</v>
      </c>
      <c r="C60" s="19">
        <v>0.93700787401574803</v>
      </c>
      <c r="D60" s="19">
        <v>0.96</v>
      </c>
      <c r="E60" s="19">
        <v>0.95663265306122458</v>
      </c>
      <c r="F60" s="19">
        <v>0.95367847411444151</v>
      </c>
      <c r="G60" s="19">
        <v>0.953125</v>
      </c>
      <c r="H60" s="19">
        <v>0.92123287671232879</v>
      </c>
    </row>
    <row r="61" spans="2:8">
      <c r="B61" s="2" t="s">
        <v>55</v>
      </c>
      <c r="C61" s="19">
        <v>0.68503937007874016</v>
      </c>
      <c r="D61" s="19">
        <v>0.68266666666666664</v>
      </c>
      <c r="E61" s="19">
        <v>0.7678571428571429</v>
      </c>
      <c r="F61" s="19">
        <v>0.72752043596730243</v>
      </c>
      <c r="G61" s="19">
        <v>0.625</v>
      </c>
      <c r="H61" s="19">
        <v>0.4726027397260274</v>
      </c>
    </row>
    <row r="62" spans="2:8">
      <c r="B62" s="2" t="s">
        <v>56</v>
      </c>
      <c r="C62" s="19">
        <v>0.34645669291338588</v>
      </c>
      <c r="D62" s="19">
        <v>0.35466666666666669</v>
      </c>
      <c r="E62" s="19">
        <v>0.40051020408163268</v>
      </c>
      <c r="F62" s="19">
        <v>0.4305177111716621</v>
      </c>
      <c r="G62" s="19">
        <v>0.4</v>
      </c>
      <c r="H62" s="19">
        <v>0.27397260273972601</v>
      </c>
    </row>
    <row r="63" spans="2:8">
      <c r="B63" s="2" t="s">
        <v>57</v>
      </c>
      <c r="C63" s="19">
        <v>0.90157480314960636</v>
      </c>
      <c r="D63" s="19">
        <v>0.8640000000000001</v>
      </c>
      <c r="E63" s="19">
        <v>0.90051020408163263</v>
      </c>
      <c r="F63" s="19">
        <v>0.87465940054495916</v>
      </c>
      <c r="G63" s="19">
        <v>0.86562499999999998</v>
      </c>
      <c r="H63" s="19">
        <v>0.77397260273972601</v>
      </c>
    </row>
    <row r="64" spans="2:8">
      <c r="B64" s="2" t="s">
        <v>58</v>
      </c>
      <c r="C64" s="19">
        <v>9.8425196850393706E-2</v>
      </c>
      <c r="D64" s="19">
        <v>0.11733333333333333</v>
      </c>
      <c r="E64" s="19">
        <v>0.11479591836734693</v>
      </c>
      <c r="F64" s="19">
        <v>8.1743869209809278E-2</v>
      </c>
      <c r="G64" s="19">
        <v>0.12812499999999999</v>
      </c>
      <c r="H64" s="19">
        <v>7.5342465753424653E-2</v>
      </c>
    </row>
    <row r="65" spans="2:15">
      <c r="B65" s="2" t="s">
        <v>59</v>
      </c>
      <c r="C65" s="19">
        <v>0.32283464566929132</v>
      </c>
      <c r="D65" s="19">
        <v>0.32</v>
      </c>
      <c r="E65" s="19">
        <v>0.30867346938775514</v>
      </c>
      <c r="F65" s="19">
        <v>0.37057220708446864</v>
      </c>
      <c r="G65" s="19">
        <v>0.30937500000000001</v>
      </c>
      <c r="H65" s="19">
        <v>0.31506849315068491</v>
      </c>
    </row>
    <row r="66" spans="2:15">
      <c r="B66" s="2" t="s">
        <v>60</v>
      </c>
      <c r="C66" s="19">
        <v>0.46456692913385828</v>
      </c>
      <c r="D66" s="19">
        <v>0.43200000000000005</v>
      </c>
      <c r="E66" s="19">
        <v>0.46173469387755106</v>
      </c>
      <c r="F66" s="19">
        <v>0.49046321525885561</v>
      </c>
      <c r="G66" s="19">
        <v>0.546875</v>
      </c>
      <c r="H66" s="19">
        <v>0.54794520547945202</v>
      </c>
    </row>
    <row r="67" spans="2:15">
      <c r="B67" s="2" t="s">
        <v>61</v>
      </c>
      <c r="C67" s="19">
        <v>0.43307086614173229</v>
      </c>
      <c r="D67" s="19">
        <v>0.38933333333333331</v>
      </c>
      <c r="E67" s="19">
        <v>0.42602040816326531</v>
      </c>
      <c r="F67" s="19">
        <v>0.52316076294277924</v>
      </c>
      <c r="G67" s="19">
        <v>0.50937500000000002</v>
      </c>
      <c r="H67" s="19">
        <v>0.43493150684931509</v>
      </c>
    </row>
    <row r="68" spans="2:15">
      <c r="B68" s="2" t="s">
        <v>62</v>
      </c>
      <c r="C68" s="19">
        <v>8.2677165354330701E-2</v>
      </c>
      <c r="D68" s="19">
        <v>0.11466666666666667</v>
      </c>
      <c r="E68" s="19">
        <v>0.10714285714285714</v>
      </c>
      <c r="F68" s="19">
        <v>8.4468664850136238E-2</v>
      </c>
      <c r="G68" s="19">
        <v>0.11874999999999999</v>
      </c>
      <c r="H68" s="19">
        <v>0.11986301369863014</v>
      </c>
    </row>
    <row r="69" spans="2:15">
      <c r="B69" s="2" t="s">
        <v>63</v>
      </c>
      <c r="C69" s="19">
        <v>0.94094488188976388</v>
      </c>
      <c r="D69" s="19">
        <v>0.95200000000000007</v>
      </c>
      <c r="E69" s="19">
        <v>0.94897959183673464</v>
      </c>
      <c r="F69" s="19">
        <v>0.97002724795640338</v>
      </c>
      <c r="G69" s="19">
        <v>0.95937499999999998</v>
      </c>
      <c r="H69" s="19">
        <v>0.95890410958904115</v>
      </c>
    </row>
    <row r="70" spans="2:15">
      <c r="B70" s="2" t="s">
        <v>64</v>
      </c>
      <c r="C70" s="19">
        <v>0.91338582677165348</v>
      </c>
      <c r="D70" s="19">
        <v>0.93599999999999994</v>
      </c>
      <c r="E70" s="19">
        <v>0.94387755102040816</v>
      </c>
      <c r="F70" s="19">
        <v>0.94550408719346057</v>
      </c>
      <c r="G70" s="19">
        <v>0.95</v>
      </c>
      <c r="H70" s="19">
        <v>0.93493150684931503</v>
      </c>
    </row>
    <row r="71" spans="2:15">
      <c r="B71" s="2" t="s">
        <v>65</v>
      </c>
      <c r="C71" s="19">
        <v>0.40944881889763779</v>
      </c>
      <c r="D71" s="19">
        <v>0.3813333333333333</v>
      </c>
      <c r="E71" s="19">
        <v>0.39030612244897961</v>
      </c>
      <c r="F71" s="19">
        <v>0.40054495912806537</v>
      </c>
      <c r="G71" s="19">
        <v>0.37187500000000001</v>
      </c>
      <c r="H71" s="19">
        <v>0.31164383561643832</v>
      </c>
    </row>
    <row r="72" spans="2:15">
      <c r="B72" s="2" t="s">
        <v>66</v>
      </c>
      <c r="C72" s="19">
        <v>0.46456692913385828</v>
      </c>
      <c r="D72" s="19">
        <v>0.42133333333333334</v>
      </c>
      <c r="E72" s="19">
        <v>0.44897959183673469</v>
      </c>
      <c r="F72" s="19">
        <v>0.47683923705722076</v>
      </c>
      <c r="G72" s="19">
        <v>0.5</v>
      </c>
      <c r="H72" s="19">
        <v>0.4726027397260274</v>
      </c>
    </row>
    <row r="73" spans="2:15">
      <c r="B73" s="2" t="s">
        <v>67</v>
      </c>
      <c r="C73" s="19">
        <v>1</v>
      </c>
      <c r="D73" s="19">
        <v>0.99733333333333329</v>
      </c>
      <c r="E73" s="19">
        <v>0.98724489795918369</v>
      </c>
      <c r="F73" s="19">
        <v>0.99182561307901906</v>
      </c>
      <c r="G73" s="19">
        <v>1</v>
      </c>
      <c r="H73" s="19">
        <v>1</v>
      </c>
    </row>
    <row r="76" spans="2:15">
      <c r="B76" s="2" t="s">
        <v>3</v>
      </c>
      <c r="C76" s="2" t="s">
        <v>16</v>
      </c>
      <c r="D76" s="2" t="s">
        <v>17</v>
      </c>
      <c r="E76" s="2" t="s">
        <v>18</v>
      </c>
      <c r="F76" s="2" t="s">
        <v>19</v>
      </c>
      <c r="G76" s="2" t="s">
        <v>20</v>
      </c>
      <c r="H76" s="2" t="s">
        <v>21</v>
      </c>
      <c r="I76" s="2" t="s">
        <v>22</v>
      </c>
      <c r="J76" s="2" t="s">
        <v>23</v>
      </c>
      <c r="K76" s="2" t="s">
        <v>24</v>
      </c>
      <c r="L76" s="2" t="s">
        <v>25</v>
      </c>
      <c r="M76" s="2" t="s">
        <v>26</v>
      </c>
      <c r="N76" s="2" t="s">
        <v>27</v>
      </c>
      <c r="O76" s="2" t="s">
        <v>28</v>
      </c>
    </row>
    <row r="77" spans="2:15">
      <c r="B77" s="2" t="s">
        <v>49</v>
      </c>
      <c r="C77" s="19">
        <v>0.72727272727272729</v>
      </c>
      <c r="D77" s="19">
        <v>0.6428571428571429</v>
      </c>
      <c r="E77" s="19">
        <v>0.73571428571428565</v>
      </c>
      <c r="F77" s="19">
        <v>0.76190476190476186</v>
      </c>
      <c r="G77" s="19">
        <v>0.78947368421052633</v>
      </c>
      <c r="H77" s="19">
        <v>0.77622377622377625</v>
      </c>
      <c r="I77" s="19">
        <v>0.65454545454545454</v>
      </c>
      <c r="J77" s="19">
        <v>0.77297297297297296</v>
      </c>
      <c r="K77" s="19">
        <v>0.75</v>
      </c>
      <c r="L77" s="19">
        <v>0.73417721518987333</v>
      </c>
      <c r="M77" s="19">
        <v>0.77391304347826095</v>
      </c>
      <c r="N77" s="19">
        <v>0.77178423236514515</v>
      </c>
      <c r="O77" s="19">
        <v>0.73333333333333328</v>
      </c>
    </row>
    <row r="78" spans="2:15">
      <c r="B78" s="2" t="s">
        <v>50</v>
      </c>
      <c r="C78" s="19">
        <v>3.3057851239669422E-2</v>
      </c>
      <c r="D78" s="19">
        <v>3.5714285714285719E-2</v>
      </c>
      <c r="E78" s="19">
        <v>2.1428571428571429E-2</v>
      </c>
      <c r="F78" s="19">
        <v>3.1746031746031744E-2</v>
      </c>
      <c r="G78" s="19">
        <v>7.8947368421052627E-2</v>
      </c>
      <c r="H78" s="19">
        <v>4.195804195804196E-2</v>
      </c>
      <c r="I78" s="19">
        <v>9.0909090909090912E-2</v>
      </c>
      <c r="J78" s="19">
        <v>3.2432432432432434E-2</v>
      </c>
      <c r="K78" s="19">
        <v>6.4516129032258063E-2</v>
      </c>
      <c r="L78" s="19">
        <v>3.7974683544303799E-2</v>
      </c>
      <c r="M78" s="19">
        <v>4.3478260869565216E-2</v>
      </c>
      <c r="N78" s="19">
        <v>5.1175656984785614E-2</v>
      </c>
      <c r="O78" s="19">
        <v>0.05</v>
      </c>
    </row>
    <row r="79" spans="2:15">
      <c r="B79" s="2" t="s">
        <v>51</v>
      </c>
      <c r="C79" s="19">
        <v>0.86776859504132231</v>
      </c>
      <c r="D79" s="19">
        <v>0.7321428571428571</v>
      </c>
      <c r="E79" s="19">
        <v>0.83571428571428574</v>
      </c>
      <c r="F79" s="19">
        <v>0.79365079365079372</v>
      </c>
      <c r="G79" s="19">
        <v>0.9078947368421052</v>
      </c>
      <c r="H79" s="19">
        <v>0.81818181818181812</v>
      </c>
      <c r="I79" s="19">
        <v>0.78181818181818186</v>
      </c>
      <c r="J79" s="19">
        <v>0.85405405405405399</v>
      </c>
      <c r="K79" s="19">
        <v>0.82258064516129037</v>
      </c>
      <c r="L79" s="19">
        <v>0.78481012658227856</v>
      </c>
      <c r="M79" s="19">
        <v>0.90434782608695652</v>
      </c>
      <c r="N79" s="19">
        <v>0.8727524204702628</v>
      </c>
      <c r="O79" s="19">
        <v>0.81666666666666676</v>
      </c>
    </row>
    <row r="80" spans="2:15">
      <c r="B80" s="2" t="s">
        <v>52</v>
      </c>
      <c r="C80" s="19">
        <v>0.64462809917355368</v>
      </c>
      <c r="D80" s="19">
        <v>0.7142857142857143</v>
      </c>
      <c r="E80" s="19">
        <v>0.69285714285714295</v>
      </c>
      <c r="F80" s="19">
        <v>0.6507936507936507</v>
      </c>
      <c r="G80" s="19">
        <v>0.6578947368421052</v>
      </c>
      <c r="H80" s="19">
        <v>0.66433566433566438</v>
      </c>
      <c r="I80" s="19">
        <v>0.74545454545454548</v>
      </c>
      <c r="J80" s="19">
        <v>0.71351351351351355</v>
      </c>
      <c r="K80" s="19">
        <v>0.66129032258064513</v>
      </c>
      <c r="L80" s="19">
        <v>0.670886075949367</v>
      </c>
      <c r="M80" s="19">
        <v>0.69565217391304346</v>
      </c>
      <c r="N80" s="19">
        <v>0.72614107883817425</v>
      </c>
      <c r="O80" s="19">
        <v>0.7416666666666667</v>
      </c>
    </row>
    <row r="81" spans="2:15">
      <c r="B81" s="2" t="s">
        <v>53</v>
      </c>
      <c r="C81" s="19">
        <v>0.31404958677685951</v>
      </c>
      <c r="D81" s="19">
        <v>0.39285714285714285</v>
      </c>
      <c r="E81" s="19">
        <v>0.30714285714285716</v>
      </c>
      <c r="F81" s="19">
        <v>0.28571428571428575</v>
      </c>
      <c r="G81" s="19">
        <v>0.39473684210526316</v>
      </c>
      <c r="H81" s="19">
        <v>0.31468531468531469</v>
      </c>
      <c r="I81" s="19">
        <v>0.32727272727272727</v>
      </c>
      <c r="J81" s="19">
        <v>0.33513513513513515</v>
      </c>
      <c r="K81" s="19">
        <v>0.29032258064516125</v>
      </c>
      <c r="L81" s="19">
        <v>0.30379746835443039</v>
      </c>
      <c r="M81" s="19">
        <v>0.34782608695652173</v>
      </c>
      <c r="N81" s="19">
        <v>0.41632088520055327</v>
      </c>
      <c r="O81" s="19">
        <v>0.25</v>
      </c>
    </row>
    <row r="82" spans="2:15">
      <c r="B82" s="2" t="s">
        <v>54</v>
      </c>
      <c r="C82" s="19">
        <v>0.95041322314049581</v>
      </c>
      <c r="D82" s="19">
        <v>0.9285714285714286</v>
      </c>
      <c r="E82" s="19">
        <v>0.94285714285714295</v>
      </c>
      <c r="F82" s="19">
        <v>0.90476190476190477</v>
      </c>
      <c r="G82" s="19">
        <v>0.93421052631578949</v>
      </c>
      <c r="H82" s="19">
        <v>0.94405594405594395</v>
      </c>
      <c r="I82" s="19">
        <v>0.92727272727272736</v>
      </c>
      <c r="J82" s="19">
        <v>0.92972972972972967</v>
      </c>
      <c r="K82" s="19">
        <v>0.95161290322580638</v>
      </c>
      <c r="L82" s="19">
        <v>0.98734177215189878</v>
      </c>
      <c r="M82" s="19">
        <v>0.93043478260869561</v>
      </c>
      <c r="N82" s="19">
        <v>0.96403872752420472</v>
      </c>
      <c r="O82" s="19">
        <v>0.93333333333333324</v>
      </c>
    </row>
    <row r="83" spans="2:15">
      <c r="B83" s="2" t="s">
        <v>55</v>
      </c>
      <c r="C83" s="19">
        <v>0.58677685950413216</v>
      </c>
      <c r="D83" s="19">
        <v>0.6785714285714286</v>
      </c>
      <c r="E83" s="19">
        <v>0.62857142857142856</v>
      </c>
      <c r="F83" s="19">
        <v>0.58730158730158732</v>
      </c>
      <c r="G83" s="19">
        <v>0.69736842105263164</v>
      </c>
      <c r="H83" s="19">
        <v>0.6223776223776224</v>
      </c>
      <c r="I83" s="19">
        <v>0.74545454545454548</v>
      </c>
      <c r="J83" s="19">
        <v>0.6594594594594595</v>
      </c>
      <c r="K83" s="19">
        <v>0.62903225806451613</v>
      </c>
      <c r="L83" s="19">
        <v>0.670886075949367</v>
      </c>
      <c r="M83" s="19">
        <v>0.71304347826086956</v>
      </c>
      <c r="N83" s="19">
        <v>0.69709543568464727</v>
      </c>
      <c r="O83" s="19">
        <v>0.66666666666666674</v>
      </c>
    </row>
    <row r="84" spans="2:15">
      <c r="B84" s="2" t="s">
        <v>56</v>
      </c>
      <c r="C84" s="19">
        <v>0.33884297520661155</v>
      </c>
      <c r="D84" s="19">
        <v>0.375</v>
      </c>
      <c r="E84" s="19">
        <v>0.41428571428571431</v>
      </c>
      <c r="F84" s="19">
        <v>0.33333333333333337</v>
      </c>
      <c r="G84" s="19">
        <v>0.40789473684210525</v>
      </c>
      <c r="H84" s="19">
        <v>0.38461538461538458</v>
      </c>
      <c r="I84" s="19">
        <v>0.27272727272727271</v>
      </c>
      <c r="J84" s="19">
        <v>0.35675675675675678</v>
      </c>
      <c r="K84" s="19">
        <v>0.33064516129032256</v>
      </c>
      <c r="L84" s="19">
        <v>0.32911392405063289</v>
      </c>
      <c r="M84" s="19">
        <v>0.28695652173913044</v>
      </c>
      <c r="N84" s="19">
        <v>0.39834024896265563</v>
      </c>
      <c r="O84" s="19">
        <v>0.4</v>
      </c>
    </row>
    <row r="85" spans="2:15">
      <c r="B85" s="2" t="s">
        <v>57</v>
      </c>
      <c r="C85" s="19">
        <v>0.86776859504132231</v>
      </c>
      <c r="D85" s="19">
        <v>0.8571428571428571</v>
      </c>
      <c r="E85" s="19">
        <v>0.84285714285714297</v>
      </c>
      <c r="F85" s="19">
        <v>0.8571428571428571</v>
      </c>
      <c r="G85" s="19">
        <v>0.88157894736842113</v>
      </c>
      <c r="H85" s="19">
        <v>0.87412587412587417</v>
      </c>
      <c r="I85" s="19">
        <v>0.8545454545454545</v>
      </c>
      <c r="J85" s="19">
        <v>0.88108108108108107</v>
      </c>
      <c r="K85" s="19">
        <v>0.82258064516129037</v>
      </c>
      <c r="L85" s="19">
        <v>0.81012658227848111</v>
      </c>
      <c r="M85" s="19">
        <v>0.84347826086956512</v>
      </c>
      <c r="N85" s="19">
        <v>0.87413554633471646</v>
      </c>
      <c r="O85" s="19">
        <v>0.9</v>
      </c>
    </row>
    <row r="86" spans="2:15">
      <c r="B86" s="2" t="s">
        <v>58</v>
      </c>
      <c r="C86" s="19">
        <v>0.11570247933884298</v>
      </c>
      <c r="D86" s="19">
        <v>7.1428571428571438E-2</v>
      </c>
      <c r="E86" s="19">
        <v>0.10714285714285714</v>
      </c>
      <c r="F86" s="19">
        <v>3.1746031746031744E-2</v>
      </c>
      <c r="G86" s="19">
        <v>0.18421052631578949</v>
      </c>
      <c r="H86" s="19">
        <v>9.0909090909090912E-2</v>
      </c>
      <c r="I86" s="19">
        <v>0.10909090909090909</v>
      </c>
      <c r="J86" s="19">
        <v>0.10270270270270271</v>
      </c>
      <c r="K86" s="19">
        <v>8.0645161290322578E-2</v>
      </c>
      <c r="L86" s="19">
        <v>2.5316455696202535E-2</v>
      </c>
      <c r="M86" s="19">
        <v>0.13043478260869565</v>
      </c>
      <c r="N86" s="19">
        <v>0.11203319502074688</v>
      </c>
      <c r="O86" s="19">
        <v>0.1</v>
      </c>
    </row>
    <row r="87" spans="2:15">
      <c r="B87" s="2" t="s">
        <v>59</v>
      </c>
      <c r="C87" s="19">
        <v>0.18181818181818182</v>
      </c>
      <c r="D87" s="19">
        <v>0.26785714285714285</v>
      </c>
      <c r="E87" s="19">
        <v>0.27142857142857141</v>
      </c>
      <c r="F87" s="19">
        <v>0.31746031746031744</v>
      </c>
      <c r="G87" s="19">
        <v>0.31578947368421051</v>
      </c>
      <c r="H87" s="19">
        <v>0.28671328671328672</v>
      </c>
      <c r="I87" s="19">
        <v>0.30909090909090908</v>
      </c>
      <c r="J87" s="19">
        <v>0.31891891891891894</v>
      </c>
      <c r="K87" s="19">
        <v>0.22580645161290325</v>
      </c>
      <c r="L87" s="19">
        <v>0.22784810126582278</v>
      </c>
      <c r="M87" s="19">
        <v>0.23478260869565218</v>
      </c>
      <c r="N87" s="19">
        <v>0.43845089903181189</v>
      </c>
      <c r="O87" s="19">
        <v>0.2</v>
      </c>
    </row>
    <row r="88" spans="2:15">
      <c r="B88" s="2" t="s">
        <v>60</v>
      </c>
      <c r="C88" s="19">
        <v>0.4462809917355372</v>
      </c>
      <c r="D88" s="19">
        <v>0.4642857142857143</v>
      </c>
      <c r="E88" s="19">
        <v>0.55000000000000004</v>
      </c>
      <c r="F88" s="19">
        <v>0.49206349206349209</v>
      </c>
      <c r="G88" s="19">
        <v>0.51315789473684215</v>
      </c>
      <c r="H88" s="19">
        <v>0.46153846153846151</v>
      </c>
      <c r="I88" s="19">
        <v>0.43636363636363634</v>
      </c>
      <c r="J88" s="19">
        <v>0.5243243243243243</v>
      </c>
      <c r="K88" s="19">
        <v>0.43548387096774194</v>
      </c>
      <c r="L88" s="19">
        <v>0.46835443037974683</v>
      </c>
      <c r="M88" s="19">
        <v>0.41739130434782612</v>
      </c>
      <c r="N88" s="19">
        <v>0.50484094052558781</v>
      </c>
      <c r="O88" s="19">
        <v>0.48333333333333334</v>
      </c>
    </row>
    <row r="89" spans="2:15">
      <c r="B89" s="2" t="s">
        <v>61</v>
      </c>
      <c r="C89" s="19">
        <v>0.47107438016528924</v>
      </c>
      <c r="D89" s="19">
        <v>0.48214285714285715</v>
      </c>
      <c r="E89" s="19">
        <v>0.37142857142857144</v>
      </c>
      <c r="F89" s="19">
        <v>0.36507936507936506</v>
      </c>
      <c r="G89" s="19">
        <v>0.47368421052631582</v>
      </c>
      <c r="H89" s="19">
        <v>0.44755244755244755</v>
      </c>
      <c r="I89" s="19">
        <v>0.23636363636363636</v>
      </c>
      <c r="J89" s="19">
        <v>0.41621621621621618</v>
      </c>
      <c r="K89" s="19">
        <v>0.39516129032258063</v>
      </c>
      <c r="L89" s="19">
        <v>0.39240506329113928</v>
      </c>
      <c r="M89" s="19">
        <v>0.38260869565217392</v>
      </c>
      <c r="N89" s="19">
        <v>0.52420470262793917</v>
      </c>
      <c r="O89" s="19">
        <v>0.44166666666666665</v>
      </c>
    </row>
    <row r="90" spans="2:15">
      <c r="B90" s="2" t="s">
        <v>62</v>
      </c>
      <c r="C90" s="19">
        <v>9.0909090909090912E-2</v>
      </c>
      <c r="D90" s="19">
        <v>0.10714285714285714</v>
      </c>
      <c r="E90" s="19">
        <v>7.857142857142857E-2</v>
      </c>
      <c r="F90" s="19">
        <v>9.5238095238095233E-2</v>
      </c>
      <c r="G90" s="19">
        <v>0.10526315789473685</v>
      </c>
      <c r="H90" s="19">
        <v>7.6923076923076927E-2</v>
      </c>
      <c r="I90" s="19">
        <v>7.2727272727272724E-2</v>
      </c>
      <c r="J90" s="19">
        <v>0.1081081081081081</v>
      </c>
      <c r="K90" s="19">
        <v>8.8709677419354843E-2</v>
      </c>
      <c r="L90" s="19">
        <v>0.12658227848101267</v>
      </c>
      <c r="M90" s="19">
        <v>0.13043478260869565</v>
      </c>
      <c r="N90" s="19">
        <v>0.11756569847856156</v>
      </c>
      <c r="O90" s="19">
        <v>0.1</v>
      </c>
    </row>
    <row r="91" spans="2:15">
      <c r="B91" s="2" t="s">
        <v>63</v>
      </c>
      <c r="C91" s="19">
        <v>0.91735537190082639</v>
      </c>
      <c r="D91" s="19">
        <v>0.9642857142857143</v>
      </c>
      <c r="E91" s="19">
        <v>0.95714285714285707</v>
      </c>
      <c r="F91" s="19">
        <v>0.96825396825396826</v>
      </c>
      <c r="G91" s="19">
        <v>0.92105263157894735</v>
      </c>
      <c r="H91" s="19">
        <v>0.97902097902097907</v>
      </c>
      <c r="I91" s="19">
        <v>0.96363636363636362</v>
      </c>
      <c r="J91" s="19">
        <v>0.94054054054054048</v>
      </c>
      <c r="K91" s="19">
        <v>0.99193548387096764</v>
      </c>
      <c r="L91" s="19">
        <v>0.96202531645569622</v>
      </c>
      <c r="M91" s="19">
        <v>0.91304347826086951</v>
      </c>
      <c r="N91" s="19">
        <v>0.95988934993084374</v>
      </c>
      <c r="O91" s="19">
        <v>0.96666666666666667</v>
      </c>
    </row>
    <row r="92" spans="2:15">
      <c r="B92" s="2" t="s">
        <v>64</v>
      </c>
      <c r="C92" s="19">
        <v>0.92561983471074383</v>
      </c>
      <c r="D92" s="19">
        <v>0.9464285714285714</v>
      </c>
      <c r="E92" s="19">
        <v>0.90714285714285703</v>
      </c>
      <c r="F92" s="19">
        <v>0.95238095238095244</v>
      </c>
      <c r="G92" s="19">
        <v>0.96052631578947367</v>
      </c>
      <c r="H92" s="19">
        <v>0.93006993006993011</v>
      </c>
      <c r="I92" s="19">
        <v>0.94545454545454544</v>
      </c>
      <c r="J92" s="19">
        <v>0.91891891891891886</v>
      </c>
      <c r="K92" s="19">
        <v>0.91129032258064513</v>
      </c>
      <c r="L92" s="19">
        <v>0.91139240506329111</v>
      </c>
      <c r="M92" s="19">
        <v>0.95652173913043481</v>
      </c>
      <c r="N92" s="19">
        <v>0.95712309820193642</v>
      </c>
      <c r="O92" s="19">
        <v>0.91666666666666674</v>
      </c>
    </row>
    <row r="93" spans="2:15">
      <c r="B93" s="2" t="s">
        <v>65</v>
      </c>
      <c r="C93" s="19">
        <v>0.33057851239669417</v>
      </c>
      <c r="D93" s="19">
        <v>0.3035714285714286</v>
      </c>
      <c r="E93" s="19">
        <v>0.35</v>
      </c>
      <c r="F93" s="19">
        <v>0.36507936507936506</v>
      </c>
      <c r="G93" s="19">
        <v>0.35526315789473684</v>
      </c>
      <c r="H93" s="19">
        <v>0.30769230769230771</v>
      </c>
      <c r="I93" s="19">
        <v>0.4</v>
      </c>
      <c r="J93" s="19">
        <v>0.38378378378378381</v>
      </c>
      <c r="K93" s="19">
        <v>0.33870967741935482</v>
      </c>
      <c r="L93" s="19">
        <v>0.29113924050632911</v>
      </c>
      <c r="M93" s="19">
        <v>0.38260869565217392</v>
      </c>
      <c r="N93" s="19">
        <v>0.42461964038727523</v>
      </c>
      <c r="O93" s="19">
        <v>0.4</v>
      </c>
    </row>
    <row r="94" spans="2:15">
      <c r="B94" s="2" t="s">
        <v>66</v>
      </c>
      <c r="C94" s="19">
        <v>0.46280991735537191</v>
      </c>
      <c r="D94" s="19">
        <v>0.4107142857142857</v>
      </c>
      <c r="E94" s="19">
        <v>0.51428571428571435</v>
      </c>
      <c r="F94" s="19">
        <v>0.42857142857142855</v>
      </c>
      <c r="G94" s="19">
        <v>0.43421052631578944</v>
      </c>
      <c r="H94" s="19">
        <v>0.47552447552447552</v>
      </c>
      <c r="I94" s="19">
        <v>0.45454545454545453</v>
      </c>
      <c r="J94" s="19">
        <v>0.46486486486486484</v>
      </c>
      <c r="K94" s="19">
        <v>0.39516129032258063</v>
      </c>
      <c r="L94" s="19">
        <v>0.379746835443038</v>
      </c>
      <c r="M94" s="19">
        <v>0.43478260869565216</v>
      </c>
      <c r="N94" s="19">
        <v>0.49377593360995853</v>
      </c>
      <c r="O94" s="19">
        <v>0.40833333333333338</v>
      </c>
    </row>
    <row r="95" spans="2:15">
      <c r="B95" s="2" t="s">
        <v>67</v>
      </c>
      <c r="C95" s="19">
        <v>1</v>
      </c>
      <c r="D95" s="19">
        <v>1</v>
      </c>
      <c r="E95" s="19">
        <v>1</v>
      </c>
      <c r="F95" s="19">
        <v>0.98412698412698418</v>
      </c>
      <c r="G95" s="19">
        <v>0.97368421052631571</v>
      </c>
      <c r="H95" s="19">
        <v>1</v>
      </c>
      <c r="I95" s="19">
        <v>1</v>
      </c>
      <c r="J95" s="19">
        <v>0.99459459459459454</v>
      </c>
      <c r="K95" s="19">
        <v>0.99193548387096764</v>
      </c>
      <c r="L95" s="19">
        <v>1</v>
      </c>
      <c r="M95" s="19">
        <v>1</v>
      </c>
      <c r="N95" s="19">
        <v>0.99585062240663902</v>
      </c>
      <c r="O95" s="19">
        <v>0.9916666666666667</v>
      </c>
    </row>
    <row r="98" spans="2:8">
      <c r="B98" s="2" t="s">
        <v>3</v>
      </c>
      <c r="C98" s="2" t="s">
        <v>40</v>
      </c>
      <c r="D98" s="2" t="s">
        <v>41</v>
      </c>
      <c r="E98" s="2" t="s">
        <v>42</v>
      </c>
      <c r="F98" s="2" t="s">
        <v>238</v>
      </c>
      <c r="G98" s="2" t="s">
        <v>43</v>
      </c>
      <c r="H98" s="2" t="s">
        <v>44</v>
      </c>
    </row>
    <row r="99" spans="2:8">
      <c r="B99" s="2" t="s">
        <v>49</v>
      </c>
      <c r="C99" s="19">
        <v>0.43262411347517732</v>
      </c>
      <c r="D99" s="19">
        <v>0.60544217687074831</v>
      </c>
      <c r="E99" s="19">
        <v>0.75393419170243203</v>
      </c>
      <c r="F99" s="19">
        <v>0.79079497907949792</v>
      </c>
      <c r="G99" s="19">
        <v>0.82006369426751591</v>
      </c>
      <c r="H99" s="19">
        <v>0.8904109589041096</v>
      </c>
    </row>
    <row r="100" spans="2:8">
      <c r="B100" s="2" t="s">
        <v>50</v>
      </c>
      <c r="C100" s="19">
        <v>1.4184397163120567E-2</v>
      </c>
      <c r="D100" s="19">
        <v>4.0816326530612249E-2</v>
      </c>
      <c r="E100" s="19">
        <v>3.8626609442060082E-2</v>
      </c>
      <c r="F100" s="19">
        <v>6.2761506276150625E-2</v>
      </c>
      <c r="G100" s="19">
        <v>5.4140127388535034E-2</v>
      </c>
      <c r="H100" s="19">
        <v>6.1643835616438353E-2</v>
      </c>
    </row>
    <row r="101" spans="2:8">
      <c r="B101" s="2" t="s">
        <v>51</v>
      </c>
      <c r="C101" s="19">
        <v>0.69503546099290792</v>
      </c>
      <c r="D101" s="19">
        <v>0.76190476190476186</v>
      </c>
      <c r="E101" s="19">
        <v>0.84406294706723894</v>
      </c>
      <c r="F101" s="19">
        <v>0.84937238493723854</v>
      </c>
      <c r="G101" s="19">
        <v>0.89012738853503182</v>
      </c>
      <c r="H101" s="19">
        <v>0.92465753424657537</v>
      </c>
    </row>
    <row r="102" spans="2:8">
      <c r="B102" s="2" t="s">
        <v>52</v>
      </c>
      <c r="C102" s="19">
        <v>0.43262411347517732</v>
      </c>
      <c r="D102" s="19">
        <v>0.59183673469387754</v>
      </c>
      <c r="E102" s="19">
        <v>0.69098712446351929</v>
      </c>
      <c r="F102" s="19">
        <v>0.7489539748953975</v>
      </c>
      <c r="G102" s="19">
        <v>0.75318471337579629</v>
      </c>
      <c r="H102" s="19">
        <v>0.82191780821917804</v>
      </c>
    </row>
    <row r="103" spans="2:8">
      <c r="B103" s="2" t="s">
        <v>53</v>
      </c>
      <c r="C103" s="19">
        <v>0.15602836879432624</v>
      </c>
      <c r="D103" s="19">
        <v>0.25170068027210885</v>
      </c>
      <c r="E103" s="19">
        <v>0.3662374821173105</v>
      </c>
      <c r="F103" s="19">
        <v>0.35983263598326359</v>
      </c>
      <c r="G103" s="19">
        <v>0.37738853503184716</v>
      </c>
      <c r="H103" s="19">
        <v>0.4726027397260274</v>
      </c>
    </row>
    <row r="104" spans="2:8">
      <c r="B104" s="2" t="s">
        <v>54</v>
      </c>
      <c r="C104" s="19">
        <v>0.8936170212765957</v>
      </c>
      <c r="D104" s="19">
        <v>0.93877551020408168</v>
      </c>
      <c r="E104" s="19">
        <v>0.94134477825464957</v>
      </c>
      <c r="F104" s="19">
        <v>0.95397489539748959</v>
      </c>
      <c r="G104" s="19">
        <v>0.96178343949044587</v>
      </c>
      <c r="H104" s="19">
        <v>0.97945205479452058</v>
      </c>
    </row>
    <row r="105" spans="2:8">
      <c r="B105" s="2" t="s">
        <v>55</v>
      </c>
      <c r="C105" s="19">
        <v>0.43262411347517732</v>
      </c>
      <c r="D105" s="19">
        <v>0.53061224489795922</v>
      </c>
      <c r="E105" s="19">
        <v>0.64234620886981408</v>
      </c>
      <c r="F105" s="19">
        <v>0.72384937238493718</v>
      </c>
      <c r="G105" s="19">
        <v>0.73248407643312108</v>
      </c>
      <c r="H105" s="19">
        <v>0.78767123287671237</v>
      </c>
    </row>
    <row r="106" spans="2:8">
      <c r="B106" s="2" t="s">
        <v>56</v>
      </c>
      <c r="C106" s="19">
        <v>0.18439716312056739</v>
      </c>
      <c r="D106" s="19">
        <v>0.29251700680272108</v>
      </c>
      <c r="E106" s="19">
        <v>0.3690987124463519</v>
      </c>
      <c r="F106" s="19">
        <v>0.38493723849372385</v>
      </c>
      <c r="G106" s="19">
        <v>0.40445859872611467</v>
      </c>
      <c r="H106" s="19">
        <v>0.48630136986301375</v>
      </c>
    </row>
    <row r="107" spans="2:8">
      <c r="B107" s="2" t="s">
        <v>57</v>
      </c>
      <c r="C107" s="19">
        <v>0.67375886524822692</v>
      </c>
      <c r="D107" s="19">
        <v>0.78231292517006812</v>
      </c>
      <c r="E107" s="19">
        <v>0.88412017167381973</v>
      </c>
      <c r="F107" s="19">
        <v>0.88702928870292896</v>
      </c>
      <c r="G107" s="19">
        <v>0.88853503184713378</v>
      </c>
      <c r="H107" s="19">
        <v>0.90410958904109595</v>
      </c>
    </row>
    <row r="108" spans="2:8">
      <c r="B108" s="2" t="s">
        <v>58</v>
      </c>
      <c r="C108" s="19">
        <v>5.6737588652482268E-2</v>
      </c>
      <c r="D108" s="19">
        <v>4.7619047619047616E-2</v>
      </c>
      <c r="E108" s="19">
        <v>9.7281831187410586E-2</v>
      </c>
      <c r="F108" s="19">
        <v>0.11297071129707113</v>
      </c>
      <c r="G108" s="19">
        <v>0.1178343949044586</v>
      </c>
      <c r="H108" s="19">
        <v>0.15753424657534246</v>
      </c>
    </row>
    <row r="109" spans="2:8">
      <c r="B109" s="2" t="s">
        <v>59</v>
      </c>
      <c r="C109" s="19">
        <v>0.1276595744680851</v>
      </c>
      <c r="D109" s="19">
        <v>0.25850340136054423</v>
      </c>
      <c r="E109" s="19">
        <v>0.31187410586552217</v>
      </c>
      <c r="F109" s="19">
        <v>0.33054393305439334</v>
      </c>
      <c r="G109" s="19">
        <v>0.37420382165605098</v>
      </c>
      <c r="H109" s="19">
        <v>0.42465753424657537</v>
      </c>
    </row>
    <row r="110" spans="2:8">
      <c r="B110" s="2" t="s">
        <v>60</v>
      </c>
      <c r="C110" s="19">
        <v>0.34042553191489361</v>
      </c>
      <c r="D110" s="19">
        <v>0.42857142857142855</v>
      </c>
      <c r="E110" s="19">
        <v>0.4978540772532189</v>
      </c>
      <c r="F110" s="19">
        <v>0.46861924686192469</v>
      </c>
      <c r="G110" s="19">
        <v>0.52388535031847139</v>
      </c>
      <c r="H110" s="19">
        <v>0.52054794520547942</v>
      </c>
    </row>
    <row r="111" spans="2:8">
      <c r="B111" s="2" t="s">
        <v>61</v>
      </c>
      <c r="C111" s="19">
        <v>0.25531914893617019</v>
      </c>
      <c r="D111" s="19">
        <v>0.31972789115646255</v>
      </c>
      <c r="E111" s="19">
        <v>0.45636623748211735</v>
      </c>
      <c r="F111" s="19">
        <v>0.47698744769874479</v>
      </c>
      <c r="G111" s="19">
        <v>0.49203821656050956</v>
      </c>
      <c r="H111" s="19">
        <v>0.54794520547945202</v>
      </c>
    </row>
    <row r="112" spans="2:8">
      <c r="B112" s="2" t="s">
        <v>62</v>
      </c>
      <c r="C112" s="19">
        <v>0.11347517730496454</v>
      </c>
      <c r="D112" s="19">
        <v>4.7619047619047616E-2</v>
      </c>
      <c r="E112" s="19">
        <v>0.1044349070100143</v>
      </c>
      <c r="F112" s="19">
        <v>0.13807531380753138</v>
      </c>
      <c r="G112" s="19">
        <v>9.8726114649681521E-2</v>
      </c>
      <c r="H112" s="19">
        <v>0.13013698630136986</v>
      </c>
    </row>
    <row r="113" spans="2:8">
      <c r="B113" s="2" t="s">
        <v>63</v>
      </c>
      <c r="C113" s="19">
        <v>0.93617021276595747</v>
      </c>
      <c r="D113" s="19">
        <v>0.9251700680272108</v>
      </c>
      <c r="E113" s="19">
        <v>0.95278969957081538</v>
      </c>
      <c r="F113" s="19">
        <v>0.94979079497907948</v>
      </c>
      <c r="G113" s="19">
        <v>0.96974522292993626</v>
      </c>
      <c r="H113" s="19">
        <v>0.96575342465753422</v>
      </c>
    </row>
    <row r="114" spans="2:8">
      <c r="B114" s="2" t="s">
        <v>64</v>
      </c>
      <c r="C114" s="19">
        <v>0.900709219858156</v>
      </c>
      <c r="D114" s="19">
        <v>0.86394557823129248</v>
      </c>
      <c r="E114" s="19">
        <v>0.94706723891273237</v>
      </c>
      <c r="F114" s="19">
        <v>0.94142259414225948</v>
      </c>
      <c r="G114" s="19">
        <v>0.94585987261146498</v>
      </c>
      <c r="H114" s="19">
        <v>0.97260273972602751</v>
      </c>
    </row>
    <row r="115" spans="2:8">
      <c r="B115" s="2" t="s">
        <v>65</v>
      </c>
      <c r="C115" s="19">
        <v>0.19858156028368792</v>
      </c>
      <c r="D115" s="19">
        <v>0.31292517006802723</v>
      </c>
      <c r="E115" s="19">
        <v>0.3919885550786838</v>
      </c>
      <c r="F115" s="19">
        <v>0.3807531380753138</v>
      </c>
      <c r="G115" s="19">
        <v>0.40127388535031849</v>
      </c>
      <c r="H115" s="19">
        <v>0.45205479452054798</v>
      </c>
    </row>
    <row r="116" spans="2:8">
      <c r="B116" s="2" t="s">
        <v>66</v>
      </c>
      <c r="C116" s="19">
        <v>0.3546099290780142</v>
      </c>
      <c r="D116" s="19">
        <v>0.41496598639455784</v>
      </c>
      <c r="E116" s="19">
        <v>0.48211731044349071</v>
      </c>
      <c r="F116" s="19">
        <v>0.45606694560669453</v>
      </c>
      <c r="G116" s="19">
        <v>0.4713375796178344</v>
      </c>
      <c r="H116" s="19">
        <v>0.49315068493150682</v>
      </c>
    </row>
    <row r="117" spans="2:8">
      <c r="B117" s="2" t="s">
        <v>67</v>
      </c>
      <c r="C117" s="19">
        <v>1</v>
      </c>
      <c r="D117" s="19">
        <v>1</v>
      </c>
      <c r="E117" s="19">
        <v>0.99570815450643779</v>
      </c>
      <c r="F117" s="19">
        <v>0.99581589958159</v>
      </c>
      <c r="G117" s="19">
        <v>0.99522292993630568</v>
      </c>
      <c r="H117" s="19">
        <v>0.98630136986301364</v>
      </c>
    </row>
    <row r="120" spans="2:8">
      <c r="B120" s="2" t="s">
        <v>3</v>
      </c>
      <c r="C120" s="2" t="s">
        <v>45</v>
      </c>
      <c r="D120" s="2" t="s">
        <v>46</v>
      </c>
      <c r="E120" s="2" t="s">
        <v>47</v>
      </c>
      <c r="F120" s="2" t="s">
        <v>48</v>
      </c>
    </row>
    <row r="121" spans="2:8">
      <c r="B121" s="2" t="s">
        <v>49</v>
      </c>
      <c r="C121" s="19">
        <v>0.72289156626506024</v>
      </c>
      <c r="D121" s="19">
        <v>0.80281690140845074</v>
      </c>
      <c r="E121" s="19">
        <v>0.61182519280205649</v>
      </c>
      <c r="F121" s="19">
        <v>0.76012461059190028</v>
      </c>
    </row>
    <row r="122" spans="2:8">
      <c r="B122" s="2" t="s">
        <v>50</v>
      </c>
      <c r="C122" s="19">
        <v>3.614457831325301E-2</v>
      </c>
      <c r="D122" s="19">
        <v>5.5509527754763879E-2</v>
      </c>
      <c r="E122" s="19">
        <v>2.570694087403599E-2</v>
      </c>
      <c r="F122" s="19">
        <v>4.0498442367601244E-2</v>
      </c>
    </row>
    <row r="123" spans="2:8">
      <c r="B123" s="2" t="s">
        <v>51</v>
      </c>
      <c r="C123" s="19">
        <v>0.83132530120481929</v>
      </c>
      <c r="D123" s="19">
        <v>0.86412593206296606</v>
      </c>
      <c r="E123" s="19">
        <v>0.77120822622107965</v>
      </c>
      <c r="F123" s="19">
        <v>0.88785046728971961</v>
      </c>
    </row>
    <row r="124" spans="2:8">
      <c r="B124" s="2" t="s">
        <v>52</v>
      </c>
      <c r="C124" s="19">
        <v>0.6987951807228916</v>
      </c>
      <c r="D124" s="19">
        <v>0.75144987572493793</v>
      </c>
      <c r="E124" s="19">
        <v>0.56041131105398456</v>
      </c>
      <c r="F124" s="19">
        <v>0.68535825545171336</v>
      </c>
    </row>
    <row r="125" spans="2:8">
      <c r="B125" s="2" t="s">
        <v>53</v>
      </c>
      <c r="C125" s="19">
        <v>0.24096385542168675</v>
      </c>
      <c r="D125" s="19">
        <v>0.39105219552609777</v>
      </c>
      <c r="E125" s="19">
        <v>0.29048843187660667</v>
      </c>
      <c r="F125" s="19">
        <v>0.31775700934579443</v>
      </c>
    </row>
    <row r="126" spans="2:8">
      <c r="B126" s="2" t="s">
        <v>54</v>
      </c>
      <c r="C126" s="19">
        <v>0.93975903614457834</v>
      </c>
      <c r="D126" s="19">
        <v>0.95857497928748969</v>
      </c>
      <c r="E126" s="19">
        <v>0.93059125964010281</v>
      </c>
      <c r="F126" s="19">
        <v>0.93457943925233655</v>
      </c>
    </row>
    <row r="127" spans="2:8">
      <c r="B127" s="2" t="s">
        <v>55</v>
      </c>
      <c r="C127" s="19">
        <v>0.60240963855421692</v>
      </c>
      <c r="D127" s="19">
        <v>0.72825186412593212</v>
      </c>
      <c r="E127" s="19">
        <v>0.50128534704370187</v>
      </c>
      <c r="F127" s="19">
        <v>0.66043613707165105</v>
      </c>
    </row>
    <row r="128" spans="2:8">
      <c r="B128" s="2" t="s">
        <v>56</v>
      </c>
      <c r="C128" s="19">
        <v>0.25301204819277107</v>
      </c>
      <c r="D128" s="19">
        <v>0.39353769676884837</v>
      </c>
      <c r="E128" s="19">
        <v>0.3110539845758355</v>
      </c>
      <c r="F128" s="19">
        <v>0.39563862928348908</v>
      </c>
    </row>
    <row r="129" spans="2:6">
      <c r="B129" s="2" t="s">
        <v>57</v>
      </c>
      <c r="C129" s="19">
        <v>0.86746987951807231</v>
      </c>
      <c r="D129" s="19">
        <v>0.88649544324772167</v>
      </c>
      <c r="E129" s="19">
        <v>0.79691516709511578</v>
      </c>
      <c r="F129" s="19">
        <v>0.86604361370716521</v>
      </c>
    </row>
    <row r="130" spans="2:6">
      <c r="B130" s="2" t="s">
        <v>58</v>
      </c>
      <c r="C130" s="19">
        <v>3.614457831325301E-2</v>
      </c>
      <c r="D130" s="19">
        <v>0.11267605633802816</v>
      </c>
      <c r="E130" s="19">
        <v>8.7403598971722368E-2</v>
      </c>
      <c r="F130" s="19">
        <v>0.1059190031152648</v>
      </c>
    </row>
    <row r="131" spans="2:6">
      <c r="B131" s="2" t="s">
        <v>59</v>
      </c>
      <c r="C131" s="19">
        <v>0.30120481927710846</v>
      </c>
      <c r="D131" s="19">
        <v>0.34299917149958575</v>
      </c>
      <c r="E131" s="19">
        <v>0.29820051413881749</v>
      </c>
      <c r="F131" s="19">
        <v>0.29595015576323985</v>
      </c>
    </row>
    <row r="132" spans="2:6">
      <c r="B132" s="2" t="s">
        <v>60</v>
      </c>
      <c r="C132" s="19">
        <v>0.44578313253012047</v>
      </c>
      <c r="D132" s="19">
        <v>0.48218724109362054</v>
      </c>
      <c r="E132" s="19">
        <v>0.54241645244215941</v>
      </c>
      <c r="F132" s="19">
        <v>0.45482866043613707</v>
      </c>
    </row>
    <row r="133" spans="2:6">
      <c r="B133" s="2" t="s">
        <v>61</v>
      </c>
      <c r="C133" s="19">
        <v>0.40963855421686746</v>
      </c>
      <c r="D133" s="19">
        <v>0.46064623032311514</v>
      </c>
      <c r="E133" s="19">
        <v>0.45501285347043707</v>
      </c>
      <c r="F133" s="19">
        <v>0.42990654205607476</v>
      </c>
    </row>
    <row r="134" spans="2:6">
      <c r="B134" s="2" t="s">
        <v>62</v>
      </c>
      <c r="C134" s="19">
        <v>6.0240963855421686E-2</v>
      </c>
      <c r="D134" s="19">
        <v>0.10770505385252692</v>
      </c>
      <c r="E134" s="19">
        <v>0.12339331619537275</v>
      </c>
      <c r="F134" s="19">
        <v>8.4112149532710276E-2</v>
      </c>
    </row>
    <row r="135" spans="2:6">
      <c r="B135" s="2" t="s">
        <v>63</v>
      </c>
      <c r="C135" s="19">
        <v>0.93975903614457834</v>
      </c>
      <c r="D135" s="19">
        <v>0.95443247721623858</v>
      </c>
      <c r="E135" s="19">
        <v>0.95372750642673521</v>
      </c>
      <c r="F135" s="19">
        <v>0.96573208722741422</v>
      </c>
    </row>
    <row r="136" spans="2:6">
      <c r="B136" s="2" t="s">
        <v>64</v>
      </c>
      <c r="C136" s="19">
        <v>0.85542168674698804</v>
      </c>
      <c r="D136" s="19">
        <v>0.94366197183098588</v>
      </c>
      <c r="E136" s="19">
        <v>0.93059125964010281</v>
      </c>
      <c r="F136" s="19">
        <v>0.95015576323987549</v>
      </c>
    </row>
    <row r="137" spans="2:6">
      <c r="B137" s="2" t="s">
        <v>65</v>
      </c>
      <c r="C137" s="19">
        <v>0.3253012048192771</v>
      </c>
      <c r="D137" s="19">
        <v>0.39768019884009947</v>
      </c>
      <c r="E137" s="19">
        <v>0.33161953727506427</v>
      </c>
      <c r="F137" s="19">
        <v>0.37694704049844235</v>
      </c>
    </row>
    <row r="138" spans="2:6">
      <c r="B138" s="2" t="s">
        <v>66</v>
      </c>
      <c r="C138" s="19">
        <v>0.45783132530120485</v>
      </c>
      <c r="D138" s="19">
        <v>0.45816072908036454</v>
      </c>
      <c r="E138" s="19">
        <v>0.49614395886889462</v>
      </c>
      <c r="F138" s="19">
        <v>0.43925233644859818</v>
      </c>
    </row>
    <row r="139" spans="2:6">
      <c r="B139" s="2" t="s">
        <v>67</v>
      </c>
      <c r="C139" s="19">
        <v>1</v>
      </c>
      <c r="D139" s="19">
        <v>0.9933719966859984</v>
      </c>
      <c r="E139" s="19">
        <v>1</v>
      </c>
      <c r="F139" s="19">
        <v>0.99688473520249221</v>
      </c>
    </row>
    <row r="141" spans="2:6">
      <c r="B141" s="6" t="s">
        <v>34</v>
      </c>
    </row>
  </sheetData>
  <hyperlinks>
    <hyperlink ref="B141" location="Περιεχόμενα!A1" display="Πίσω στα περιεχόμενα" xr:uid="{D26B6BB2-4E89-CE44-ABEC-5AEB4846E982}"/>
  </hyperlinks>
  <pageMargins left="0.7" right="0.7" top="0.75" bottom="0.75" header="0.3" footer="0.3"/>
  <drawing r:id="rId1"/>
  <tableParts count="6">
    <tablePart r:id="rId2"/>
    <tablePart r:id="rId3"/>
    <tablePart r:id="rId4"/>
    <tablePart r:id="rId5"/>
    <tablePart r:id="rId6"/>
    <tablePart r:id="rId7"/>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ADE1F-9CA2-EE49-B7D8-4472E973EDB4}">
  <dimension ref="B1:E68"/>
  <sheetViews>
    <sheetView showGridLines="0" workbookViewId="0">
      <selection activeCell="B68" sqref="B68"/>
    </sheetView>
  </sheetViews>
  <sheetFormatPr baseColWidth="10" defaultColWidth="11" defaultRowHeight="15"/>
  <cols>
    <col min="1" max="1" width="11" style="2"/>
    <col min="2" max="2" width="59.1640625" style="2" customWidth="1"/>
    <col min="3" max="3" width="29.5" style="2" bestFit="1" customWidth="1"/>
    <col min="4" max="4" width="32.6640625" style="2" bestFit="1" customWidth="1"/>
    <col min="5" max="5" width="30.6640625" style="2" customWidth="1"/>
    <col min="6" max="16384" width="11" style="2"/>
  </cols>
  <sheetData>
    <row r="1" spans="2:5" ht="99" customHeight="1">
      <c r="B1" s="1"/>
    </row>
    <row r="2" spans="2:5" ht="20">
      <c r="B2" s="3" t="s">
        <v>0</v>
      </c>
    </row>
    <row r="4" spans="2:5" ht="20">
      <c r="B4" s="3" t="s">
        <v>189</v>
      </c>
    </row>
    <row r="6" spans="2:5" ht="20">
      <c r="B6" s="3" t="s">
        <v>195</v>
      </c>
    </row>
    <row r="8" spans="2:5" ht="20">
      <c r="B8" s="3" t="s">
        <v>196</v>
      </c>
    </row>
    <row r="10" spans="2:5">
      <c r="B10" s="2" t="s">
        <v>3</v>
      </c>
      <c r="C10" s="2" t="s">
        <v>4</v>
      </c>
      <c r="D10" s="2" t="s">
        <v>5</v>
      </c>
      <c r="E10" s="2" t="s">
        <v>6</v>
      </c>
    </row>
    <row r="11" spans="2:5">
      <c r="B11" s="2" t="s">
        <v>35</v>
      </c>
      <c r="C11" s="2">
        <v>479</v>
      </c>
      <c r="D11" s="8">
        <v>23.95</v>
      </c>
      <c r="E11" s="8">
        <v>23.997995991983966</v>
      </c>
    </row>
    <row r="12" spans="2:5">
      <c r="B12" s="2" t="s">
        <v>36</v>
      </c>
      <c r="C12" s="2">
        <v>1517</v>
      </c>
      <c r="D12" s="8">
        <v>75.849999999999994</v>
      </c>
      <c r="E12" s="8">
        <v>76.00200400801603</v>
      </c>
    </row>
    <row r="13" spans="2:5">
      <c r="B13" s="2" t="s">
        <v>38</v>
      </c>
      <c r="C13" s="2">
        <v>1996</v>
      </c>
      <c r="D13" s="8">
        <v>99.8</v>
      </c>
      <c r="E13" s="8">
        <v>100</v>
      </c>
    </row>
    <row r="14" spans="2:5">
      <c r="B14" s="2" t="s">
        <v>37</v>
      </c>
      <c r="C14" s="2">
        <v>4</v>
      </c>
      <c r="D14" s="8">
        <v>0.2</v>
      </c>
      <c r="E14" s="8"/>
    </row>
    <row r="15" spans="2:5">
      <c r="B15" s="2" t="s">
        <v>9</v>
      </c>
      <c r="C15" s="2">
        <f>C13+C14</f>
        <v>2000</v>
      </c>
      <c r="D15" s="2">
        <f>D13+D14</f>
        <v>100</v>
      </c>
      <c r="E15" s="2">
        <f>E13+E14</f>
        <v>100</v>
      </c>
    </row>
    <row r="18" spans="2:5">
      <c r="B18" s="2" t="s">
        <v>3</v>
      </c>
      <c r="C18" s="2" t="s">
        <v>35</v>
      </c>
      <c r="D18" s="2" t="s">
        <v>36</v>
      </c>
      <c r="E18" s="2" t="s">
        <v>9</v>
      </c>
    </row>
    <row r="19" spans="2:5">
      <c r="B19" s="2" t="s">
        <v>7</v>
      </c>
      <c r="C19" s="19">
        <v>0.23857868020304568</v>
      </c>
      <c r="D19" s="19">
        <v>0.76142131979695438</v>
      </c>
      <c r="E19" s="19">
        <v>1</v>
      </c>
    </row>
    <row r="20" spans="2:5">
      <c r="B20" s="2" t="s">
        <v>8</v>
      </c>
      <c r="C20" s="19">
        <v>0.24134520276953514</v>
      </c>
      <c r="D20" s="19">
        <v>0.75865479723046492</v>
      </c>
      <c r="E20" s="19">
        <v>1</v>
      </c>
    </row>
    <row r="21" spans="2:5">
      <c r="B21" s="2" t="s">
        <v>39</v>
      </c>
      <c r="C21" s="19">
        <v>0.23997995991983967</v>
      </c>
      <c r="D21" s="19">
        <v>0.76002004008016033</v>
      </c>
      <c r="E21" s="19">
        <v>1</v>
      </c>
    </row>
    <row r="24" spans="2:5">
      <c r="B24" s="2" t="s">
        <v>3</v>
      </c>
      <c r="C24" s="2" t="s">
        <v>35</v>
      </c>
      <c r="D24" s="2" t="s">
        <v>36</v>
      </c>
      <c r="E24" s="2" t="s">
        <v>9</v>
      </c>
    </row>
    <row r="25" spans="2:5">
      <c r="B25" s="2" t="s">
        <v>10</v>
      </c>
      <c r="C25" s="19">
        <v>0.26377952755905509</v>
      </c>
      <c r="D25" s="19">
        <v>0.73622047244094491</v>
      </c>
      <c r="E25" s="19">
        <v>1</v>
      </c>
    </row>
    <row r="26" spans="2:5">
      <c r="B26" s="2" t="s">
        <v>11</v>
      </c>
      <c r="C26" s="19">
        <v>0.25866666666666666</v>
      </c>
      <c r="D26" s="19">
        <v>0.7413333333333334</v>
      </c>
      <c r="E26" s="19">
        <v>1</v>
      </c>
    </row>
    <row r="27" spans="2:5">
      <c r="B27" s="2" t="s">
        <v>12</v>
      </c>
      <c r="C27" s="19">
        <v>0.2608695652173913</v>
      </c>
      <c r="D27" s="19">
        <v>0.73913043478260876</v>
      </c>
      <c r="E27" s="19">
        <v>1</v>
      </c>
    </row>
    <row r="28" spans="2:5">
      <c r="B28" s="2" t="s">
        <v>13</v>
      </c>
      <c r="C28" s="19">
        <v>0.28415300546448086</v>
      </c>
      <c r="D28" s="19">
        <v>0.71584699453551903</v>
      </c>
      <c r="E28" s="19">
        <v>1</v>
      </c>
    </row>
    <row r="29" spans="2:5">
      <c r="B29" s="2" t="s">
        <v>14</v>
      </c>
      <c r="C29" s="19">
        <v>0.20062695924764892</v>
      </c>
      <c r="D29" s="19">
        <v>0.79937304075235105</v>
      </c>
      <c r="E29" s="19">
        <v>1</v>
      </c>
    </row>
    <row r="30" spans="2:5">
      <c r="B30" s="2" t="s">
        <v>15</v>
      </c>
      <c r="C30" s="19">
        <v>0.15463917525773196</v>
      </c>
      <c r="D30" s="19">
        <v>0.84536082474226804</v>
      </c>
      <c r="E30" s="19">
        <v>1</v>
      </c>
    </row>
    <row r="31" spans="2:5">
      <c r="B31" s="2" t="s">
        <v>39</v>
      </c>
      <c r="C31" s="19">
        <v>0.23997995991983967</v>
      </c>
      <c r="D31" s="19">
        <v>0.76002004008016033</v>
      </c>
      <c r="E31" s="19">
        <v>1</v>
      </c>
    </row>
    <row r="34" spans="2:5">
      <c r="B34" s="2" t="s">
        <v>3</v>
      </c>
      <c r="C34" s="2" t="s">
        <v>35</v>
      </c>
      <c r="D34" s="2" t="s">
        <v>36</v>
      </c>
      <c r="E34" s="2" t="s">
        <v>9</v>
      </c>
    </row>
    <row r="35" spans="2:5">
      <c r="B35" s="2" t="s">
        <v>16</v>
      </c>
      <c r="C35" s="19">
        <v>0.19008264462809918</v>
      </c>
      <c r="D35" s="19">
        <v>0.80991735537190079</v>
      </c>
      <c r="E35" s="19">
        <v>1</v>
      </c>
    </row>
    <row r="36" spans="2:5">
      <c r="B36" s="2" t="s">
        <v>17</v>
      </c>
      <c r="C36" s="19">
        <v>0.3035714285714286</v>
      </c>
      <c r="D36" s="19">
        <v>0.6964285714285714</v>
      </c>
      <c r="E36" s="19">
        <v>1</v>
      </c>
    </row>
    <row r="37" spans="2:5">
      <c r="B37" s="2" t="s">
        <v>18</v>
      </c>
      <c r="C37" s="19">
        <v>0.30714285714285716</v>
      </c>
      <c r="D37" s="19">
        <v>0.69285714285714295</v>
      </c>
      <c r="E37" s="19">
        <v>1</v>
      </c>
    </row>
    <row r="38" spans="2:5">
      <c r="B38" s="2" t="s">
        <v>19</v>
      </c>
      <c r="C38" s="19">
        <v>0.32258064516129031</v>
      </c>
      <c r="D38" s="19">
        <v>0.67741935483870963</v>
      </c>
      <c r="E38" s="19">
        <v>1</v>
      </c>
    </row>
    <row r="39" spans="2:5">
      <c r="B39" s="2" t="s">
        <v>20</v>
      </c>
      <c r="C39" s="19">
        <v>0.27631578947368424</v>
      </c>
      <c r="D39" s="19">
        <v>0.72368421052631571</v>
      </c>
      <c r="E39" s="19">
        <v>1</v>
      </c>
    </row>
    <row r="40" spans="2:5">
      <c r="B40" s="2" t="s">
        <v>21</v>
      </c>
      <c r="C40" s="19">
        <v>0.22535211267605632</v>
      </c>
      <c r="D40" s="19">
        <v>0.77464788732394363</v>
      </c>
      <c r="E40" s="19">
        <v>1</v>
      </c>
    </row>
    <row r="41" spans="2:5">
      <c r="B41" s="2" t="s">
        <v>22</v>
      </c>
      <c r="C41" s="19">
        <v>0.25454545454545452</v>
      </c>
      <c r="D41" s="19">
        <v>0.74545454545454548</v>
      </c>
      <c r="E41" s="19">
        <v>1</v>
      </c>
    </row>
    <row r="42" spans="2:5">
      <c r="B42" s="2" t="s">
        <v>23</v>
      </c>
      <c r="C42" s="19">
        <v>0.21195652173913043</v>
      </c>
      <c r="D42" s="19">
        <v>0.78804347826086951</v>
      </c>
      <c r="E42" s="19">
        <v>1</v>
      </c>
    </row>
    <row r="43" spans="2:5">
      <c r="B43" s="2" t="s">
        <v>24</v>
      </c>
      <c r="C43" s="19">
        <v>0.23387096774193547</v>
      </c>
      <c r="D43" s="19">
        <v>0.7661290322580645</v>
      </c>
      <c r="E43" s="19">
        <v>1</v>
      </c>
    </row>
    <row r="44" spans="2:5">
      <c r="B44" s="2" t="s">
        <v>25</v>
      </c>
      <c r="C44" s="19">
        <v>0.23076923076923075</v>
      </c>
      <c r="D44" s="19">
        <v>0.76923076923076916</v>
      </c>
      <c r="E44" s="19">
        <v>1</v>
      </c>
    </row>
    <row r="45" spans="2:5">
      <c r="B45" s="2" t="s">
        <v>26</v>
      </c>
      <c r="C45" s="19">
        <v>0.21739130434782608</v>
      </c>
      <c r="D45" s="19">
        <v>0.78260869565217395</v>
      </c>
      <c r="E45" s="19">
        <v>1</v>
      </c>
    </row>
    <row r="46" spans="2:5">
      <c r="B46" s="2" t="s">
        <v>27</v>
      </c>
      <c r="C46" s="19">
        <v>0.22821576763485477</v>
      </c>
      <c r="D46" s="19">
        <v>0.77178423236514515</v>
      </c>
      <c r="E46" s="19">
        <v>1</v>
      </c>
    </row>
    <row r="47" spans="2:5">
      <c r="B47" s="2" t="s">
        <v>28</v>
      </c>
      <c r="C47" s="19">
        <v>0.27500000000000002</v>
      </c>
      <c r="D47" s="19">
        <v>0.72499999999999998</v>
      </c>
      <c r="E47" s="19">
        <v>1</v>
      </c>
    </row>
    <row r="48" spans="2:5">
      <c r="B48" s="2" t="s">
        <v>39</v>
      </c>
      <c r="C48" s="19">
        <v>0.23997995991983967</v>
      </c>
      <c r="D48" s="19">
        <v>0.76002004008016033</v>
      </c>
      <c r="E48" s="19">
        <v>1</v>
      </c>
    </row>
    <row r="51" spans="2:5">
      <c r="B51" s="2" t="s">
        <v>3</v>
      </c>
      <c r="C51" s="2" t="s">
        <v>35</v>
      </c>
      <c r="D51" s="2" t="s">
        <v>36</v>
      </c>
      <c r="E51" s="2" t="s">
        <v>9</v>
      </c>
    </row>
    <row r="52" spans="2:5">
      <c r="B52" s="2" t="s">
        <v>40</v>
      </c>
      <c r="C52" s="19">
        <v>0.12056737588652482</v>
      </c>
      <c r="D52" s="19">
        <v>0.87943262411347523</v>
      </c>
      <c r="E52" s="19">
        <v>1</v>
      </c>
    </row>
    <row r="53" spans="2:5">
      <c r="B53" s="2" t="s">
        <v>41</v>
      </c>
      <c r="C53" s="19">
        <v>0.14965986394557823</v>
      </c>
      <c r="D53" s="19">
        <v>0.85034013605442182</v>
      </c>
      <c r="E53" s="19">
        <v>1</v>
      </c>
    </row>
    <row r="54" spans="2:5">
      <c r="B54" s="2" t="s">
        <v>42</v>
      </c>
      <c r="C54" s="19">
        <v>0.21203438395415472</v>
      </c>
      <c r="D54" s="19">
        <v>0.78796561604584525</v>
      </c>
      <c r="E54" s="19">
        <v>1</v>
      </c>
    </row>
    <row r="55" spans="2:5">
      <c r="B55" s="2" t="s">
        <v>238</v>
      </c>
      <c r="C55" s="19">
        <v>0.26050420168067229</v>
      </c>
      <c r="D55" s="19">
        <v>0.73949579831932766</v>
      </c>
      <c r="E55" s="19">
        <v>1</v>
      </c>
    </row>
    <row r="56" spans="2:5">
      <c r="B56" s="2" t="s">
        <v>43</v>
      </c>
      <c r="C56" s="19">
        <v>0.29552715654952078</v>
      </c>
      <c r="D56" s="19">
        <v>0.70447284345047922</v>
      </c>
      <c r="E56" s="19">
        <v>1</v>
      </c>
    </row>
    <row r="57" spans="2:5">
      <c r="B57" s="2" t="s">
        <v>44</v>
      </c>
      <c r="C57" s="19">
        <v>0.30821917808219179</v>
      </c>
      <c r="D57" s="19">
        <v>0.69178082191780821</v>
      </c>
      <c r="E57" s="19">
        <v>1</v>
      </c>
    </row>
    <row r="58" spans="2:5">
      <c r="B58" s="2" t="s">
        <v>9</v>
      </c>
      <c r="C58" s="19">
        <v>0.23997995991983967</v>
      </c>
      <c r="D58" s="19">
        <v>0.76002004008016033</v>
      </c>
      <c r="E58" s="19">
        <v>1</v>
      </c>
    </row>
    <row r="60" spans="2:5">
      <c r="B60" s="6"/>
    </row>
    <row r="61" spans="2:5">
      <c r="B61" s="2" t="s">
        <v>3</v>
      </c>
      <c r="C61" s="2" t="s">
        <v>35</v>
      </c>
      <c r="D61" s="2" t="s">
        <v>36</v>
      </c>
      <c r="E61" s="2" t="s">
        <v>9</v>
      </c>
    </row>
    <row r="62" spans="2:5">
      <c r="B62" s="2" t="s">
        <v>45</v>
      </c>
      <c r="C62" s="19">
        <v>0.21686746987951808</v>
      </c>
      <c r="D62" s="19">
        <v>0.7831325301204819</v>
      </c>
      <c r="E62" s="19">
        <v>1</v>
      </c>
    </row>
    <row r="63" spans="2:5">
      <c r="B63" s="2" t="s">
        <v>46</v>
      </c>
      <c r="C63" s="19">
        <v>0.26766417290108063</v>
      </c>
      <c r="D63" s="19">
        <v>0.73233582709891931</v>
      </c>
      <c r="E63" s="19">
        <v>1</v>
      </c>
    </row>
    <row r="64" spans="2:5">
      <c r="B64" s="2" t="s">
        <v>47</v>
      </c>
      <c r="C64" s="19">
        <v>0.14652956298200515</v>
      </c>
      <c r="D64" s="19">
        <v>0.85347043701799497</v>
      </c>
      <c r="E64" s="19">
        <v>1</v>
      </c>
    </row>
    <row r="65" spans="2:5">
      <c r="B65" s="2" t="s">
        <v>48</v>
      </c>
      <c r="C65" s="19">
        <v>0.2554517133956386</v>
      </c>
      <c r="D65" s="19">
        <v>0.74454828660436134</v>
      </c>
      <c r="E65" s="19">
        <v>1</v>
      </c>
    </row>
    <row r="66" spans="2:5">
      <c r="B66" s="2" t="s">
        <v>9</v>
      </c>
      <c r="C66" s="19">
        <v>0.23997995991983967</v>
      </c>
      <c r="D66" s="19">
        <v>0.76002004008016033</v>
      </c>
      <c r="E66" s="19">
        <v>1</v>
      </c>
    </row>
    <row r="68" spans="2:5">
      <c r="B68" s="6" t="s">
        <v>34</v>
      </c>
    </row>
  </sheetData>
  <hyperlinks>
    <hyperlink ref="B68" location="Περιεχόμενα!A1" display="Πίσω στα περιεχόμενα" xr:uid="{41543851-3B17-D046-87F8-1AF47137716D}"/>
  </hyperlinks>
  <pageMargins left="0.7" right="0.7" top="0.75" bottom="0.75" header="0.3" footer="0.3"/>
  <drawing r:id="rId1"/>
  <tableParts count="6">
    <tablePart r:id="rId2"/>
    <tablePart r:id="rId3"/>
    <tablePart r:id="rId4"/>
    <tablePart r:id="rId5"/>
    <tablePart r:id="rId6"/>
    <tablePart r:id="rId7"/>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6F642-F398-1741-836D-304D4A044183}">
  <dimension ref="B1:H154"/>
  <sheetViews>
    <sheetView showGridLines="0" workbookViewId="0">
      <selection activeCell="B68" sqref="B68"/>
    </sheetView>
  </sheetViews>
  <sheetFormatPr baseColWidth="10" defaultColWidth="11" defaultRowHeight="15"/>
  <cols>
    <col min="1" max="1" width="11" style="2"/>
    <col min="2" max="2" width="59.1640625" style="2" customWidth="1"/>
    <col min="3" max="3" width="29.5" style="2" bestFit="1" customWidth="1"/>
    <col min="4" max="4" width="32.6640625" style="2" bestFit="1" customWidth="1"/>
    <col min="5" max="5" width="30.6640625" style="2" customWidth="1"/>
    <col min="6" max="16384" width="11" style="2"/>
  </cols>
  <sheetData>
    <row r="1" spans="2:5" ht="94" customHeight="1">
      <c r="B1" s="1"/>
    </row>
    <row r="2" spans="2:5" ht="20">
      <c r="B2" s="3" t="s">
        <v>0</v>
      </c>
    </row>
    <row r="4" spans="2:5" ht="20">
      <c r="B4" s="3" t="s">
        <v>189</v>
      </c>
    </row>
    <row r="6" spans="2:5" ht="20">
      <c r="B6" s="3" t="s">
        <v>195</v>
      </c>
    </row>
    <row r="8" spans="2:5" ht="20">
      <c r="B8" s="3" t="s">
        <v>197</v>
      </c>
    </row>
    <row r="9" spans="2:5" ht="20">
      <c r="B9" s="3"/>
    </row>
    <row r="10" spans="2:5">
      <c r="B10" s="27" t="s">
        <v>90</v>
      </c>
    </row>
    <row r="12" spans="2:5">
      <c r="B12" s="2" t="s">
        <v>3</v>
      </c>
      <c r="C12" s="2" t="s">
        <v>4</v>
      </c>
      <c r="D12" s="2" t="s">
        <v>5</v>
      </c>
      <c r="E12" s="2" t="s">
        <v>6</v>
      </c>
    </row>
    <row r="13" spans="2:5">
      <c r="B13" s="2" t="s">
        <v>69</v>
      </c>
      <c r="C13" s="2">
        <v>178</v>
      </c>
      <c r="D13" s="8">
        <v>8.9</v>
      </c>
      <c r="E13" s="8">
        <v>37.160751565762006</v>
      </c>
    </row>
    <row r="14" spans="2:5">
      <c r="B14" s="2" t="s">
        <v>70</v>
      </c>
      <c r="C14" s="2">
        <v>144</v>
      </c>
      <c r="D14" s="8">
        <v>7.2</v>
      </c>
      <c r="E14" s="8">
        <v>30.062630480167016</v>
      </c>
    </row>
    <row r="15" spans="2:5">
      <c r="B15" s="2" t="s">
        <v>71</v>
      </c>
      <c r="C15" s="2">
        <v>69</v>
      </c>
      <c r="D15" s="8">
        <v>3.45</v>
      </c>
      <c r="E15" s="8">
        <v>14.405010438413361</v>
      </c>
    </row>
    <row r="16" spans="2:5">
      <c r="B16" s="2" t="s">
        <v>72</v>
      </c>
      <c r="C16" s="2">
        <v>42</v>
      </c>
      <c r="D16" s="8">
        <v>2.1</v>
      </c>
      <c r="E16" s="8">
        <v>8.7682672233820451</v>
      </c>
    </row>
    <row r="17" spans="2:8">
      <c r="B17" s="2" t="s">
        <v>73</v>
      </c>
      <c r="C17" s="2">
        <v>46</v>
      </c>
      <c r="D17" s="8">
        <v>2.2999999999999998</v>
      </c>
      <c r="E17" s="8">
        <v>9.6033402922755737</v>
      </c>
    </row>
    <row r="18" spans="2:8">
      <c r="B18" s="2" t="s">
        <v>74</v>
      </c>
      <c r="C18" s="2">
        <v>479</v>
      </c>
      <c r="D18" s="8">
        <v>23.95</v>
      </c>
      <c r="E18" s="8">
        <v>100</v>
      </c>
    </row>
    <row r="19" spans="2:8">
      <c r="B19" s="2" t="s">
        <v>75</v>
      </c>
      <c r="C19" s="2">
        <v>1521</v>
      </c>
      <c r="D19" s="8">
        <v>76.05</v>
      </c>
      <c r="E19" s="8"/>
    </row>
    <row r="20" spans="2:8">
      <c r="B20" s="2" t="s">
        <v>9</v>
      </c>
      <c r="C20" s="2">
        <f>C19+C18</f>
        <v>2000</v>
      </c>
      <c r="D20" s="2">
        <f>D19+D18</f>
        <v>100</v>
      </c>
      <c r="E20" s="2">
        <f>E19+E18</f>
        <v>100</v>
      </c>
    </row>
    <row r="23" spans="2:8">
      <c r="B23" s="2" t="s">
        <v>3</v>
      </c>
      <c r="C23" s="2" t="s">
        <v>69</v>
      </c>
      <c r="D23" s="2" t="s">
        <v>70</v>
      </c>
      <c r="E23" s="2" t="s">
        <v>71</v>
      </c>
      <c r="F23" s="2" t="s">
        <v>72</v>
      </c>
      <c r="G23" s="2" t="s">
        <v>73</v>
      </c>
      <c r="H23" s="2" t="s">
        <v>74</v>
      </c>
    </row>
    <row r="24" spans="2:8">
      <c r="B24" s="2" t="s">
        <v>7</v>
      </c>
      <c r="C24" s="19">
        <v>0.38297872340425537</v>
      </c>
      <c r="D24" s="19">
        <v>0.26382978723404255</v>
      </c>
      <c r="E24" s="19">
        <v>0.14893617021276595</v>
      </c>
      <c r="F24" s="24">
        <v>0.10638297872340426</v>
      </c>
      <c r="G24" s="24">
        <v>9.7872340425531903E-2</v>
      </c>
      <c r="H24" s="24">
        <v>1</v>
      </c>
    </row>
    <row r="25" spans="2:8">
      <c r="B25" s="2" t="s">
        <v>8</v>
      </c>
      <c r="C25" s="19">
        <v>0.36065573770491804</v>
      </c>
      <c r="D25" s="19">
        <v>0.33606557377049179</v>
      </c>
      <c r="E25" s="19">
        <v>0.13934426229508198</v>
      </c>
      <c r="F25" s="24">
        <v>6.9672131147540992E-2</v>
      </c>
      <c r="G25" s="24">
        <v>9.4262295081967207E-2</v>
      </c>
      <c r="H25" s="24">
        <v>1</v>
      </c>
    </row>
    <row r="26" spans="2:8">
      <c r="B26" s="2" t="s">
        <v>39</v>
      </c>
      <c r="C26" s="19">
        <v>0.37160751565762007</v>
      </c>
      <c r="D26" s="19">
        <v>0.30062630480167019</v>
      </c>
      <c r="E26" s="19">
        <v>0.14405010438413363</v>
      </c>
      <c r="F26" s="24">
        <v>8.7682672233820452E-2</v>
      </c>
      <c r="G26" s="24">
        <v>9.6033402922755737E-2</v>
      </c>
      <c r="H26" s="24">
        <v>1</v>
      </c>
    </row>
    <row r="29" spans="2:8">
      <c r="B29" s="2" t="s">
        <v>3</v>
      </c>
      <c r="C29" s="2" t="s">
        <v>69</v>
      </c>
      <c r="D29" s="2" t="s">
        <v>70</v>
      </c>
      <c r="E29" s="2" t="s">
        <v>71</v>
      </c>
      <c r="F29" s="2" t="s">
        <v>72</v>
      </c>
      <c r="G29" s="2" t="s">
        <v>73</v>
      </c>
      <c r="H29" s="2" t="s">
        <v>74</v>
      </c>
    </row>
    <row r="30" spans="2:8">
      <c r="B30" s="2" t="s">
        <v>10</v>
      </c>
      <c r="C30" s="19">
        <v>0.31343283582089554</v>
      </c>
      <c r="D30" s="19">
        <v>0.31343283582089554</v>
      </c>
      <c r="E30" s="19">
        <v>0.16417910447761194</v>
      </c>
      <c r="F30" s="24">
        <v>5.9701492537313439E-2</v>
      </c>
      <c r="G30" s="24">
        <v>0.1492537313432836</v>
      </c>
      <c r="H30" s="24">
        <v>1</v>
      </c>
    </row>
    <row r="31" spans="2:8">
      <c r="B31" s="2" t="s">
        <v>11</v>
      </c>
      <c r="C31" s="19">
        <v>0.37113402061855671</v>
      </c>
      <c r="D31" s="19">
        <v>0.27835051546391754</v>
      </c>
      <c r="E31" s="19">
        <v>0.15463917525773196</v>
      </c>
      <c r="F31" s="24">
        <v>0.12371134020618557</v>
      </c>
      <c r="G31" s="24">
        <v>7.2164948453608255E-2</v>
      </c>
      <c r="H31" s="24">
        <v>1</v>
      </c>
    </row>
    <row r="32" spans="2:8">
      <c r="B32" s="2" t="s">
        <v>12</v>
      </c>
      <c r="C32" s="19">
        <v>0.41176470588235298</v>
      </c>
      <c r="D32" s="19">
        <v>0.28431372549019607</v>
      </c>
      <c r="E32" s="19">
        <v>0.18627450980392157</v>
      </c>
      <c r="F32" s="24">
        <v>4.9019607843137261E-2</v>
      </c>
      <c r="G32" s="24">
        <v>6.8627450980392149E-2</v>
      </c>
      <c r="H32" s="24">
        <v>1</v>
      </c>
    </row>
    <row r="33" spans="2:8">
      <c r="B33" s="2" t="s">
        <v>13</v>
      </c>
      <c r="C33" s="19">
        <v>0.35576923076923078</v>
      </c>
      <c r="D33" s="19">
        <v>0.34615384615384615</v>
      </c>
      <c r="E33" s="19">
        <v>0.125</v>
      </c>
      <c r="F33" s="24">
        <v>6.7307692307692304E-2</v>
      </c>
      <c r="G33" s="24">
        <v>0.10576923076923077</v>
      </c>
      <c r="H33" s="24">
        <v>1</v>
      </c>
    </row>
    <row r="34" spans="2:8">
      <c r="B34" s="2" t="s">
        <v>14</v>
      </c>
      <c r="C34" s="19">
        <v>0.421875</v>
      </c>
      <c r="D34" s="19">
        <v>0.28125</v>
      </c>
      <c r="E34" s="19">
        <v>6.25E-2</v>
      </c>
      <c r="F34" s="24">
        <v>0.171875</v>
      </c>
      <c r="G34" s="24">
        <v>6.25E-2</v>
      </c>
      <c r="H34" s="24">
        <v>1</v>
      </c>
    </row>
    <row r="35" spans="2:8">
      <c r="B35" s="2" t="s">
        <v>15</v>
      </c>
      <c r="C35" s="19">
        <v>0.33333333333333337</v>
      </c>
      <c r="D35" s="19">
        <v>0.28888888888888892</v>
      </c>
      <c r="E35" s="19">
        <v>0.15555555555555556</v>
      </c>
      <c r="F35" s="24">
        <v>6.6666666666666666E-2</v>
      </c>
      <c r="G35" s="24">
        <v>0.15555555555555556</v>
      </c>
      <c r="H35" s="24">
        <v>1</v>
      </c>
    </row>
    <row r="36" spans="2:8">
      <c r="B36" s="2" t="s">
        <v>39</v>
      </c>
      <c r="C36" s="19">
        <v>0.37160751565762007</v>
      </c>
      <c r="D36" s="19">
        <v>0.30062630480167019</v>
      </c>
      <c r="E36" s="19">
        <v>0.14405010438413363</v>
      </c>
      <c r="F36" s="24">
        <v>8.7682672233820452E-2</v>
      </c>
      <c r="G36" s="24">
        <v>9.6033402922755737E-2</v>
      </c>
      <c r="H36" s="24">
        <v>1</v>
      </c>
    </row>
    <row r="39" spans="2:8">
      <c r="B39" s="2" t="s">
        <v>3</v>
      </c>
      <c r="C39" s="2" t="s">
        <v>69</v>
      </c>
      <c r="D39" s="2" t="s">
        <v>70</v>
      </c>
      <c r="E39" s="2" t="s">
        <v>71</v>
      </c>
      <c r="F39" s="2" t="s">
        <v>72</v>
      </c>
      <c r="G39" s="2" t="s">
        <v>73</v>
      </c>
      <c r="H39" s="2" t="s">
        <v>74</v>
      </c>
    </row>
    <row r="40" spans="2:8">
      <c r="B40" s="2" t="s">
        <v>16</v>
      </c>
      <c r="C40" s="19">
        <v>0.34782608695652173</v>
      </c>
      <c r="D40" s="19">
        <v>0.21739130434782608</v>
      </c>
      <c r="E40" s="19">
        <v>8.6956521739130432E-2</v>
      </c>
      <c r="F40" s="24">
        <v>0.2608695652173913</v>
      </c>
      <c r="G40" s="24">
        <v>8.6956521739130432E-2</v>
      </c>
      <c r="H40" s="24">
        <v>1</v>
      </c>
    </row>
    <row r="41" spans="2:8">
      <c r="B41" s="2" t="s">
        <v>17</v>
      </c>
      <c r="C41" s="19">
        <v>0.4705882352941177</v>
      </c>
      <c r="D41" s="19">
        <v>0.23529411764705885</v>
      </c>
      <c r="E41" s="19">
        <v>5.8823529411764712E-2</v>
      </c>
      <c r="F41" s="24">
        <v>0.17647058823529413</v>
      </c>
      <c r="G41" s="24">
        <v>5.8823529411764712E-2</v>
      </c>
      <c r="H41" s="24">
        <v>1</v>
      </c>
    </row>
    <row r="42" spans="2:8">
      <c r="B42" s="2" t="s">
        <v>18</v>
      </c>
      <c r="C42" s="19">
        <v>0.32558139534883723</v>
      </c>
      <c r="D42" s="19">
        <v>0.32558139534883723</v>
      </c>
      <c r="E42" s="19">
        <v>0.16279069767441862</v>
      </c>
      <c r="F42" s="24">
        <v>9.3023255813953487E-2</v>
      </c>
      <c r="G42" s="24">
        <v>9.3023255813953487E-2</v>
      </c>
      <c r="H42" s="24">
        <v>1</v>
      </c>
    </row>
    <row r="43" spans="2:8">
      <c r="B43" s="2" t="s">
        <v>19</v>
      </c>
      <c r="C43" s="19">
        <v>0.45</v>
      </c>
      <c r="D43" s="19">
        <v>0.25</v>
      </c>
      <c r="E43" s="19">
        <v>0.2</v>
      </c>
      <c r="F43" s="24"/>
      <c r="G43" s="24">
        <v>0.1</v>
      </c>
      <c r="H43" s="24">
        <v>1</v>
      </c>
    </row>
    <row r="44" spans="2:8">
      <c r="B44" s="2" t="s">
        <v>20</v>
      </c>
      <c r="C44" s="19">
        <v>0.42857142857142855</v>
      </c>
      <c r="D44" s="19">
        <v>0.23809523809523811</v>
      </c>
      <c r="E44" s="19">
        <v>0.14285714285714288</v>
      </c>
      <c r="F44" s="24">
        <v>4.7619047619047616E-2</v>
      </c>
      <c r="G44" s="24">
        <v>0.14285714285714288</v>
      </c>
      <c r="H44" s="24">
        <v>1</v>
      </c>
    </row>
    <row r="45" spans="2:8">
      <c r="B45" s="2" t="s">
        <v>21</v>
      </c>
      <c r="C45" s="19">
        <v>0.21875</v>
      </c>
      <c r="D45" s="19">
        <v>0.28125</v>
      </c>
      <c r="E45" s="19">
        <v>0.25</v>
      </c>
      <c r="F45" s="24">
        <v>6.25E-2</v>
      </c>
      <c r="G45" s="24">
        <v>0.1875</v>
      </c>
      <c r="H45" s="24">
        <v>1</v>
      </c>
    </row>
    <row r="46" spans="2:8">
      <c r="B46" s="2" t="s">
        <v>22</v>
      </c>
      <c r="C46" s="19">
        <v>0.6428571428571429</v>
      </c>
      <c r="D46" s="19">
        <v>0.21428571428571427</v>
      </c>
      <c r="E46" s="19">
        <v>0.14285714285714288</v>
      </c>
      <c r="F46" s="24"/>
      <c r="G46" s="24"/>
      <c r="H46" s="24">
        <v>1</v>
      </c>
    </row>
    <row r="47" spans="2:8">
      <c r="B47" s="2" t="s">
        <v>23</v>
      </c>
      <c r="C47" s="19">
        <v>0.28205128205128205</v>
      </c>
      <c r="D47" s="19">
        <v>0.30769230769230771</v>
      </c>
      <c r="E47" s="19">
        <v>0.28205128205128205</v>
      </c>
      <c r="F47" s="24">
        <v>5.1282051282051287E-2</v>
      </c>
      <c r="G47" s="24">
        <v>7.6923076923076927E-2</v>
      </c>
      <c r="H47" s="24">
        <v>1</v>
      </c>
    </row>
    <row r="48" spans="2:8">
      <c r="B48" s="2" t="s">
        <v>24</v>
      </c>
      <c r="C48" s="19">
        <v>0.41379310344827586</v>
      </c>
      <c r="D48" s="19">
        <v>0.20689655172413793</v>
      </c>
      <c r="E48" s="19">
        <v>0.10344827586206896</v>
      </c>
      <c r="F48" s="24">
        <v>0.10344827586206896</v>
      </c>
      <c r="G48" s="24">
        <v>0.17241379310344829</v>
      </c>
      <c r="H48" s="24">
        <v>1</v>
      </c>
    </row>
    <row r="49" spans="2:8">
      <c r="B49" s="2" t="s">
        <v>25</v>
      </c>
      <c r="C49" s="19">
        <v>0.44444444444444442</v>
      </c>
      <c r="D49" s="19">
        <v>0.38888888888888884</v>
      </c>
      <c r="E49" s="19">
        <v>5.5555555555555552E-2</v>
      </c>
      <c r="F49" s="24"/>
      <c r="G49" s="24">
        <v>0.1111111111111111</v>
      </c>
      <c r="H49" s="24">
        <v>1</v>
      </c>
    </row>
    <row r="50" spans="2:8">
      <c r="B50" s="2" t="s">
        <v>26</v>
      </c>
      <c r="C50" s="19">
        <v>0.32</v>
      </c>
      <c r="D50" s="19">
        <v>0.48</v>
      </c>
      <c r="E50" s="19">
        <v>0.12</v>
      </c>
      <c r="F50" s="24">
        <v>0.04</v>
      </c>
      <c r="G50" s="24">
        <v>0.04</v>
      </c>
      <c r="H50" s="24">
        <v>1</v>
      </c>
    </row>
    <row r="51" spans="2:8">
      <c r="B51" s="2" t="s">
        <v>27</v>
      </c>
      <c r="C51" s="19">
        <v>0.36969696969696969</v>
      </c>
      <c r="D51" s="19">
        <v>0.30909090909090908</v>
      </c>
      <c r="E51" s="19">
        <v>0.12121212121212122</v>
      </c>
      <c r="F51" s="24">
        <v>0.10303030303030303</v>
      </c>
      <c r="G51" s="24">
        <v>9.696969696969697E-2</v>
      </c>
      <c r="H51" s="24">
        <v>1</v>
      </c>
    </row>
    <row r="52" spans="2:8">
      <c r="B52" s="2" t="s">
        <v>28</v>
      </c>
      <c r="C52" s="19">
        <v>0.4242424242424242</v>
      </c>
      <c r="D52" s="19">
        <v>0.33333333333333337</v>
      </c>
      <c r="E52" s="19">
        <v>0.12121212121212122</v>
      </c>
      <c r="F52" s="24">
        <v>9.0909090909090912E-2</v>
      </c>
      <c r="G52" s="24">
        <v>3.0303030303030304E-2</v>
      </c>
      <c r="H52" s="24">
        <v>1</v>
      </c>
    </row>
    <row r="53" spans="2:8">
      <c r="B53" s="2" t="s">
        <v>39</v>
      </c>
      <c r="C53" s="19">
        <v>0.37160751565762007</v>
      </c>
      <c r="D53" s="19">
        <v>0.30062630480167019</v>
      </c>
      <c r="E53" s="19">
        <v>0.14405010438413363</v>
      </c>
      <c r="F53" s="24">
        <v>8.7682672233820452E-2</v>
      </c>
      <c r="G53" s="24">
        <v>9.6033402922755737E-2</v>
      </c>
      <c r="H53" s="24">
        <v>1</v>
      </c>
    </row>
    <row r="56" spans="2:8">
      <c r="B56" s="2" t="s">
        <v>3</v>
      </c>
      <c r="C56" s="2" t="s">
        <v>69</v>
      </c>
      <c r="D56" s="2" t="s">
        <v>70</v>
      </c>
      <c r="E56" s="2" t="s">
        <v>71</v>
      </c>
      <c r="F56" s="2" t="s">
        <v>72</v>
      </c>
      <c r="G56" s="2" t="s">
        <v>73</v>
      </c>
      <c r="H56" s="2" t="s">
        <v>74</v>
      </c>
    </row>
    <row r="57" spans="2:8">
      <c r="B57" s="2" t="s">
        <v>40</v>
      </c>
      <c r="C57" s="19">
        <v>0.29411764705882354</v>
      </c>
      <c r="D57" s="19">
        <v>0.29411764705882354</v>
      </c>
      <c r="E57" s="19">
        <v>0.23529411764705885</v>
      </c>
      <c r="F57" s="24">
        <v>0.11764705882352942</v>
      </c>
      <c r="G57" s="24">
        <v>5.8823529411764712E-2</v>
      </c>
      <c r="H57" s="24">
        <v>1</v>
      </c>
    </row>
    <row r="58" spans="2:8">
      <c r="B58" s="2" t="s">
        <v>41</v>
      </c>
      <c r="C58" s="19">
        <v>0.22727272727272727</v>
      </c>
      <c r="D58" s="19">
        <v>0.45454545454545453</v>
      </c>
      <c r="E58" s="19">
        <v>9.0909090909090912E-2</v>
      </c>
      <c r="F58" s="24">
        <v>9.0909090909090912E-2</v>
      </c>
      <c r="G58" s="24">
        <v>0.13636363636363635</v>
      </c>
      <c r="H58" s="24">
        <v>1</v>
      </c>
    </row>
    <row r="59" spans="2:8">
      <c r="B59" s="2" t="s">
        <v>42</v>
      </c>
      <c r="C59" s="19">
        <v>0.41891891891891897</v>
      </c>
      <c r="D59" s="19">
        <v>0.3175675675675676</v>
      </c>
      <c r="E59" s="19">
        <v>0.10135135135135136</v>
      </c>
      <c r="F59" s="24">
        <v>8.1081081081081086E-2</v>
      </c>
      <c r="G59" s="24">
        <v>8.1081081081081086E-2</v>
      </c>
      <c r="H59" s="24">
        <v>1</v>
      </c>
    </row>
    <row r="60" spans="2:8">
      <c r="B60" s="2" t="s">
        <v>238</v>
      </c>
      <c r="C60" s="19">
        <v>0.29032258064516125</v>
      </c>
      <c r="D60" s="19">
        <v>0.29032258064516125</v>
      </c>
      <c r="E60" s="19">
        <v>0.25806451612903225</v>
      </c>
      <c r="F60" s="24">
        <v>4.8387096774193547E-2</v>
      </c>
      <c r="G60" s="24">
        <v>0.11290322580645162</v>
      </c>
      <c r="H60" s="24">
        <v>1</v>
      </c>
    </row>
    <row r="61" spans="2:8">
      <c r="B61" s="2" t="s">
        <v>43</v>
      </c>
      <c r="C61" s="19">
        <v>0.4</v>
      </c>
      <c r="D61" s="19">
        <v>0.2810810810810811</v>
      </c>
      <c r="E61" s="19">
        <v>0.12972972972972974</v>
      </c>
      <c r="F61" s="24">
        <v>9.1891891891891897E-2</v>
      </c>
      <c r="G61" s="24">
        <v>9.7297297297297303E-2</v>
      </c>
      <c r="H61" s="24">
        <v>1</v>
      </c>
    </row>
    <row r="62" spans="2:8">
      <c r="B62" s="2" t="s">
        <v>44</v>
      </c>
      <c r="C62" s="19">
        <v>0.31111111111111112</v>
      </c>
      <c r="D62" s="19">
        <v>0.26666666666666666</v>
      </c>
      <c r="E62" s="19">
        <v>0.17777777777777778</v>
      </c>
      <c r="F62" s="24">
        <v>0.13333333333333333</v>
      </c>
      <c r="G62" s="24">
        <v>0.1111111111111111</v>
      </c>
      <c r="H62" s="24">
        <v>1</v>
      </c>
    </row>
    <row r="63" spans="2:8">
      <c r="B63" s="2" t="s">
        <v>9</v>
      </c>
      <c r="C63" s="19">
        <v>0.37160751565762007</v>
      </c>
      <c r="D63" s="19">
        <v>0.30062630480167019</v>
      </c>
      <c r="E63" s="19">
        <v>0.14405010438413363</v>
      </c>
      <c r="F63" s="24">
        <v>8.7682672233820452E-2</v>
      </c>
      <c r="G63" s="24">
        <v>9.6033402922755737E-2</v>
      </c>
      <c r="H63" s="24">
        <v>1</v>
      </c>
    </row>
    <row r="65" spans="2:8">
      <c r="B65" s="6"/>
    </row>
    <row r="66" spans="2:8">
      <c r="B66" s="2" t="s">
        <v>3</v>
      </c>
      <c r="C66" s="2" t="s">
        <v>69</v>
      </c>
      <c r="D66" s="2" t="s">
        <v>70</v>
      </c>
      <c r="E66" s="2" t="s">
        <v>71</v>
      </c>
      <c r="F66" s="2" t="s">
        <v>72</v>
      </c>
      <c r="G66" s="2" t="s">
        <v>73</v>
      </c>
      <c r="H66" s="2" t="s">
        <v>74</v>
      </c>
    </row>
    <row r="67" spans="2:8">
      <c r="B67" s="2" t="s">
        <v>45</v>
      </c>
      <c r="C67" s="19">
        <v>0.44444444444444442</v>
      </c>
      <c r="D67" s="19">
        <v>0.38888888888888884</v>
      </c>
      <c r="E67" s="19">
        <v>0.1111111111111111</v>
      </c>
      <c r="F67" s="24"/>
      <c r="G67" s="24">
        <v>5.5555555555555552E-2</v>
      </c>
      <c r="H67" s="24">
        <v>1</v>
      </c>
    </row>
    <row r="68" spans="2:8">
      <c r="B68" s="2" t="s">
        <v>46</v>
      </c>
      <c r="C68" s="19">
        <v>0.3819875776397515</v>
      </c>
      <c r="D68" s="19">
        <v>0.28260869565217389</v>
      </c>
      <c r="E68" s="19">
        <v>0.15838509316770188</v>
      </c>
      <c r="F68" s="24">
        <v>9.0062111801242239E-2</v>
      </c>
      <c r="G68" s="24">
        <v>8.6956521739130432E-2</v>
      </c>
      <c r="H68" s="24">
        <v>1</v>
      </c>
    </row>
    <row r="69" spans="2:8">
      <c r="B69" s="2" t="s">
        <v>47</v>
      </c>
      <c r="C69" s="19">
        <v>0.31578947368421051</v>
      </c>
      <c r="D69" s="19">
        <v>0.26315789473684209</v>
      </c>
      <c r="E69" s="19">
        <v>0.14035087719298245</v>
      </c>
      <c r="F69" s="24">
        <v>0.12280701754385966</v>
      </c>
      <c r="G69" s="24">
        <v>0.15789473684210525</v>
      </c>
      <c r="H69" s="24">
        <v>1</v>
      </c>
    </row>
    <row r="70" spans="2:8">
      <c r="B70" s="2" t="s">
        <v>48</v>
      </c>
      <c r="C70" s="19">
        <v>0.35365853658536589</v>
      </c>
      <c r="D70" s="19">
        <v>0.37804878048780488</v>
      </c>
      <c r="E70" s="19">
        <v>9.7560975609756101E-2</v>
      </c>
      <c r="F70" s="24">
        <v>7.3170731707317083E-2</v>
      </c>
      <c r="G70" s="24">
        <v>9.7560975609756101E-2</v>
      </c>
      <c r="H70" s="24">
        <v>1</v>
      </c>
    </row>
    <row r="71" spans="2:8">
      <c r="B71" s="2" t="s">
        <v>9</v>
      </c>
      <c r="C71" s="19">
        <v>0.37160751565762007</v>
      </c>
      <c r="D71" s="19">
        <v>0.30062630480167019</v>
      </c>
      <c r="E71" s="19">
        <v>0.14405010438413363</v>
      </c>
      <c r="F71" s="24">
        <v>8.7682672233820452E-2</v>
      </c>
      <c r="G71" s="24">
        <v>9.6033402922755737E-2</v>
      </c>
      <c r="H71" s="24">
        <v>1</v>
      </c>
    </row>
    <row r="74" spans="2:8">
      <c r="B74" s="4" t="s">
        <v>91</v>
      </c>
    </row>
    <row r="76" spans="2:8">
      <c r="B76" s="2" t="s">
        <v>3</v>
      </c>
      <c r="C76" s="2" t="s">
        <v>4</v>
      </c>
      <c r="D76" s="2" t="s">
        <v>5</v>
      </c>
      <c r="E76" s="2" t="s">
        <v>6</v>
      </c>
    </row>
    <row r="77" spans="2:8">
      <c r="B77" s="2" t="s">
        <v>69</v>
      </c>
      <c r="C77" s="2">
        <v>118</v>
      </c>
      <c r="D77" s="8">
        <v>5.9</v>
      </c>
      <c r="E77" s="8">
        <v>24.63465553235908</v>
      </c>
    </row>
    <row r="78" spans="2:8">
      <c r="B78" s="2" t="s">
        <v>70</v>
      </c>
      <c r="C78" s="2">
        <v>195</v>
      </c>
      <c r="D78" s="8">
        <v>9.75</v>
      </c>
      <c r="E78" s="8">
        <v>40.709812108559497</v>
      </c>
    </row>
    <row r="79" spans="2:8">
      <c r="B79" s="2" t="s">
        <v>71</v>
      </c>
      <c r="C79" s="2">
        <v>90</v>
      </c>
      <c r="D79" s="8">
        <v>4.5</v>
      </c>
      <c r="E79" s="8">
        <v>18.789144050104383</v>
      </c>
    </row>
    <row r="80" spans="2:8">
      <c r="B80" s="2" t="s">
        <v>72</v>
      </c>
      <c r="C80" s="2">
        <v>44</v>
      </c>
      <c r="D80" s="8">
        <v>2.2000000000000002</v>
      </c>
      <c r="E80" s="8">
        <v>9.1858037578288094</v>
      </c>
    </row>
    <row r="81" spans="2:8">
      <c r="B81" s="2" t="s">
        <v>73</v>
      </c>
      <c r="C81" s="2">
        <v>32</v>
      </c>
      <c r="D81" s="8">
        <v>1.6</v>
      </c>
      <c r="E81" s="8">
        <v>6.6805845511482254</v>
      </c>
    </row>
    <row r="82" spans="2:8">
      <c r="B82" s="2" t="s">
        <v>74</v>
      </c>
      <c r="C82" s="2">
        <v>479</v>
      </c>
      <c r="D82" s="8">
        <v>23.95</v>
      </c>
      <c r="E82" s="8">
        <v>100</v>
      </c>
    </row>
    <row r="83" spans="2:8">
      <c r="B83" s="2" t="s">
        <v>75</v>
      </c>
      <c r="C83" s="2">
        <v>1521</v>
      </c>
      <c r="D83" s="8">
        <v>76.05</v>
      </c>
      <c r="E83" s="8"/>
    </row>
    <row r="84" spans="2:8">
      <c r="B84" s="2" t="s">
        <v>9</v>
      </c>
      <c r="C84" s="2">
        <f>C83+C82</f>
        <v>2000</v>
      </c>
      <c r="D84" s="2">
        <f>D83+D82</f>
        <v>100</v>
      </c>
      <c r="E84" s="2">
        <f>E83+E82</f>
        <v>100</v>
      </c>
    </row>
    <row r="87" spans="2:8">
      <c r="B87" s="2" t="s">
        <v>3</v>
      </c>
      <c r="C87" s="2" t="s">
        <v>69</v>
      </c>
      <c r="D87" s="2" t="s">
        <v>70</v>
      </c>
      <c r="E87" s="2" t="s">
        <v>71</v>
      </c>
      <c r="F87" s="2" t="s">
        <v>72</v>
      </c>
      <c r="G87" s="2" t="s">
        <v>73</v>
      </c>
      <c r="H87" s="2" t="s">
        <v>74</v>
      </c>
    </row>
    <row r="88" spans="2:8">
      <c r="B88" s="2" t="s">
        <v>7</v>
      </c>
      <c r="C88" s="19">
        <v>0.25106382978723402</v>
      </c>
      <c r="D88" s="19">
        <v>0.38723404255319144</v>
      </c>
      <c r="E88" s="19">
        <v>0.19574468085106381</v>
      </c>
      <c r="F88" s="24">
        <v>0.10212765957446809</v>
      </c>
      <c r="G88" s="24">
        <v>6.3829787234042548E-2</v>
      </c>
      <c r="H88" s="24">
        <v>1</v>
      </c>
    </row>
    <row r="89" spans="2:8">
      <c r="B89" s="2" t="s">
        <v>8</v>
      </c>
      <c r="C89" s="19">
        <v>0.24180327868852458</v>
      </c>
      <c r="D89" s="19">
        <v>0.42622950819672134</v>
      </c>
      <c r="E89" s="19">
        <v>0.18032786885245902</v>
      </c>
      <c r="F89" s="24">
        <v>8.1967213114754092E-2</v>
      </c>
      <c r="G89" s="24">
        <v>6.9672131147540992E-2</v>
      </c>
      <c r="H89" s="24">
        <v>1</v>
      </c>
    </row>
    <row r="90" spans="2:8">
      <c r="B90" s="2" t="s">
        <v>39</v>
      </c>
      <c r="C90" s="19">
        <v>0.24634655532359079</v>
      </c>
      <c r="D90" s="19">
        <v>0.40709812108559496</v>
      </c>
      <c r="E90" s="19">
        <v>0.18789144050104384</v>
      </c>
      <c r="F90" s="24">
        <v>9.1858037578288088E-2</v>
      </c>
      <c r="G90" s="24">
        <v>6.6805845511482248E-2</v>
      </c>
      <c r="H90" s="24">
        <v>1</v>
      </c>
    </row>
    <row r="93" spans="2:8">
      <c r="B93" s="2" t="s">
        <v>3</v>
      </c>
      <c r="C93" s="2" t="s">
        <v>69</v>
      </c>
      <c r="D93" s="2" t="s">
        <v>70</v>
      </c>
      <c r="E93" s="2" t="s">
        <v>71</v>
      </c>
      <c r="F93" s="2" t="s">
        <v>72</v>
      </c>
      <c r="G93" s="2" t="s">
        <v>73</v>
      </c>
      <c r="H93" s="2" t="s">
        <v>74</v>
      </c>
    </row>
    <row r="94" spans="2:8">
      <c r="B94" s="2" t="s">
        <v>10</v>
      </c>
      <c r="C94" s="19">
        <v>0.26865671641791045</v>
      </c>
      <c r="D94" s="19">
        <v>0.44776119402985076</v>
      </c>
      <c r="E94" s="19">
        <v>0.19402985074626866</v>
      </c>
      <c r="F94" s="24">
        <v>5.9701492537313439E-2</v>
      </c>
      <c r="G94" s="24">
        <v>2.9850746268656719E-2</v>
      </c>
      <c r="H94" s="24">
        <v>1</v>
      </c>
    </row>
    <row r="95" spans="2:8">
      <c r="B95" s="2" t="s">
        <v>11</v>
      </c>
      <c r="C95" s="19">
        <v>0.1752577319587629</v>
      </c>
      <c r="D95" s="19">
        <v>0.42268041237113402</v>
      </c>
      <c r="E95" s="19">
        <v>0.2061855670103093</v>
      </c>
      <c r="F95" s="24">
        <v>0.12371134020618557</v>
      </c>
      <c r="G95" s="24">
        <v>7.2164948453608255E-2</v>
      </c>
      <c r="H95" s="24">
        <v>1</v>
      </c>
    </row>
    <row r="96" spans="2:8">
      <c r="B96" s="2" t="s">
        <v>12</v>
      </c>
      <c r="C96" s="19">
        <v>0.21568627450980393</v>
      </c>
      <c r="D96" s="19">
        <v>0.42156862745098039</v>
      </c>
      <c r="E96" s="19">
        <v>0.19607843137254904</v>
      </c>
      <c r="F96" s="24">
        <v>7.8431372549019607E-2</v>
      </c>
      <c r="G96" s="24">
        <v>8.8235294117647065E-2</v>
      </c>
      <c r="H96" s="24">
        <v>1</v>
      </c>
    </row>
    <row r="97" spans="2:8">
      <c r="B97" s="2" t="s">
        <v>13</v>
      </c>
      <c r="C97" s="19">
        <v>0.26923076923076922</v>
      </c>
      <c r="D97" s="19">
        <v>0.375</v>
      </c>
      <c r="E97" s="19">
        <v>0.17307692307692307</v>
      </c>
      <c r="F97" s="24">
        <v>0.10576923076923077</v>
      </c>
      <c r="G97" s="24">
        <v>7.6923076923076927E-2</v>
      </c>
      <c r="H97" s="24">
        <v>1</v>
      </c>
    </row>
    <row r="98" spans="2:8">
      <c r="B98" s="2" t="s">
        <v>14</v>
      </c>
      <c r="C98" s="19">
        <v>0.234375</v>
      </c>
      <c r="D98" s="19">
        <v>0.421875</v>
      </c>
      <c r="E98" s="19">
        <v>0.171875</v>
      </c>
      <c r="F98" s="24">
        <v>0.125</v>
      </c>
      <c r="G98" s="24">
        <v>4.6875E-2</v>
      </c>
      <c r="H98" s="24">
        <v>1</v>
      </c>
    </row>
    <row r="99" spans="2:8">
      <c r="B99" s="2" t="s">
        <v>15</v>
      </c>
      <c r="C99" s="19">
        <v>0.4</v>
      </c>
      <c r="D99" s="19">
        <v>0.33333333333333337</v>
      </c>
      <c r="E99" s="19">
        <v>0.17777777777777778</v>
      </c>
      <c r="F99" s="24">
        <v>2.2222222222222223E-2</v>
      </c>
      <c r="G99" s="24">
        <v>6.6666666666666666E-2</v>
      </c>
      <c r="H99" s="24">
        <v>1</v>
      </c>
    </row>
    <row r="100" spans="2:8">
      <c r="B100" s="2" t="s">
        <v>39</v>
      </c>
      <c r="C100" s="19">
        <v>0.24634655532359079</v>
      </c>
      <c r="D100" s="19">
        <v>0.40709812108559496</v>
      </c>
      <c r="E100" s="19">
        <v>0.18789144050104384</v>
      </c>
      <c r="F100" s="24">
        <v>9.1858037578288088E-2</v>
      </c>
      <c r="G100" s="24">
        <v>6.6805845511482248E-2</v>
      </c>
      <c r="H100" s="24">
        <v>1</v>
      </c>
    </row>
    <row r="103" spans="2:8">
      <c r="B103" s="2" t="s">
        <v>3</v>
      </c>
      <c r="C103" s="2" t="s">
        <v>69</v>
      </c>
      <c r="D103" s="2" t="s">
        <v>70</v>
      </c>
      <c r="E103" s="2" t="s">
        <v>71</v>
      </c>
      <c r="F103" s="2" t="s">
        <v>72</v>
      </c>
      <c r="G103" s="2" t="s">
        <v>73</v>
      </c>
      <c r="H103" s="2" t="s">
        <v>74</v>
      </c>
    </row>
    <row r="104" spans="2:8">
      <c r="B104" s="2" t="s">
        <v>16</v>
      </c>
      <c r="C104" s="19">
        <v>0.13043478260869565</v>
      </c>
      <c r="D104" s="19">
        <v>0.30434782608695654</v>
      </c>
      <c r="E104" s="19">
        <v>0.30434782608695654</v>
      </c>
      <c r="F104" s="24">
        <v>0.21739130434782608</v>
      </c>
      <c r="G104" s="24">
        <v>4.3478260869565216E-2</v>
      </c>
      <c r="H104" s="24">
        <v>1</v>
      </c>
    </row>
    <row r="105" spans="2:8">
      <c r="B105" s="2" t="s">
        <v>17</v>
      </c>
      <c r="C105" s="19">
        <v>0.41176470588235298</v>
      </c>
      <c r="D105" s="19">
        <v>0.23529411764705885</v>
      </c>
      <c r="E105" s="19">
        <v>0.29411764705882354</v>
      </c>
      <c r="F105" s="24">
        <v>5.8823529411764712E-2</v>
      </c>
      <c r="G105" s="24"/>
      <c r="H105" s="24">
        <v>1</v>
      </c>
    </row>
    <row r="106" spans="2:8">
      <c r="B106" s="2" t="s">
        <v>18</v>
      </c>
      <c r="C106" s="19">
        <v>0.27906976744186046</v>
      </c>
      <c r="D106" s="19">
        <v>0.39534883720930231</v>
      </c>
      <c r="E106" s="19">
        <v>0.18604651162790697</v>
      </c>
      <c r="F106" s="24">
        <v>9.3023255813953487E-2</v>
      </c>
      <c r="G106" s="24">
        <v>4.6511627906976744E-2</v>
      </c>
      <c r="H106" s="24">
        <v>1</v>
      </c>
    </row>
    <row r="107" spans="2:8">
      <c r="B107" s="2" t="s">
        <v>19</v>
      </c>
      <c r="C107" s="19">
        <v>0.2</v>
      </c>
      <c r="D107" s="19">
        <v>0.55000000000000004</v>
      </c>
      <c r="E107" s="19">
        <v>0.1</v>
      </c>
      <c r="F107" s="24">
        <v>0.1</v>
      </c>
      <c r="G107" s="24">
        <v>0.05</v>
      </c>
      <c r="H107" s="24">
        <v>1</v>
      </c>
    </row>
    <row r="108" spans="2:8">
      <c r="B108" s="2" t="s">
        <v>20</v>
      </c>
      <c r="C108" s="19">
        <v>0.28571428571428575</v>
      </c>
      <c r="D108" s="19">
        <v>0.28571428571428575</v>
      </c>
      <c r="E108" s="19">
        <v>0.19047619047619047</v>
      </c>
      <c r="F108" s="24">
        <v>9.5238095238095233E-2</v>
      </c>
      <c r="G108" s="24">
        <v>0.14285714285714288</v>
      </c>
      <c r="H108" s="24">
        <v>1</v>
      </c>
    </row>
    <row r="109" spans="2:8">
      <c r="B109" s="2" t="s">
        <v>21</v>
      </c>
      <c r="C109" s="19">
        <v>0.28125</v>
      </c>
      <c r="D109" s="19">
        <v>0.5</v>
      </c>
      <c r="E109" s="19">
        <v>6.25E-2</v>
      </c>
      <c r="F109" s="24">
        <v>6.25E-2</v>
      </c>
      <c r="G109" s="24">
        <v>9.375E-2</v>
      </c>
      <c r="H109" s="24">
        <v>1</v>
      </c>
    </row>
    <row r="110" spans="2:8">
      <c r="B110" s="2" t="s">
        <v>22</v>
      </c>
      <c r="C110" s="19">
        <v>0.14285714285714288</v>
      </c>
      <c r="D110" s="19">
        <v>0.42857142857142855</v>
      </c>
      <c r="E110" s="19">
        <v>0.35714285714285715</v>
      </c>
      <c r="F110" s="24">
        <v>7.1428571428571438E-2</v>
      </c>
      <c r="G110" s="24"/>
      <c r="H110" s="24">
        <v>1</v>
      </c>
    </row>
    <row r="111" spans="2:8">
      <c r="B111" s="2" t="s">
        <v>23</v>
      </c>
      <c r="C111" s="19">
        <v>0.25641025641025644</v>
      </c>
      <c r="D111" s="19">
        <v>0.28205128205128205</v>
      </c>
      <c r="E111" s="19">
        <v>0.23076923076923075</v>
      </c>
      <c r="F111" s="24">
        <v>0.15384615384615385</v>
      </c>
      <c r="G111" s="24">
        <v>7.6923076923076927E-2</v>
      </c>
      <c r="H111" s="24">
        <v>1</v>
      </c>
    </row>
    <row r="112" spans="2:8">
      <c r="B112" s="2" t="s">
        <v>24</v>
      </c>
      <c r="C112" s="19">
        <v>0.20689655172413793</v>
      </c>
      <c r="D112" s="19">
        <v>0.44827586206896552</v>
      </c>
      <c r="E112" s="19">
        <v>0.20689655172413793</v>
      </c>
      <c r="F112" s="24">
        <v>0.10344827586206896</v>
      </c>
      <c r="G112" s="24">
        <v>3.4482758620689655E-2</v>
      </c>
      <c r="H112" s="24">
        <v>1</v>
      </c>
    </row>
    <row r="113" spans="2:8">
      <c r="B113" s="2" t="s">
        <v>25</v>
      </c>
      <c r="C113" s="19">
        <v>0.16666666666666669</v>
      </c>
      <c r="D113" s="19">
        <v>0.44444444444444442</v>
      </c>
      <c r="E113" s="19">
        <v>0.1111111111111111</v>
      </c>
      <c r="F113" s="24">
        <v>0.1111111111111111</v>
      </c>
      <c r="G113" s="24">
        <v>0.16666666666666669</v>
      </c>
      <c r="H113" s="24">
        <v>1</v>
      </c>
    </row>
    <row r="114" spans="2:8">
      <c r="B114" s="2" t="s">
        <v>26</v>
      </c>
      <c r="C114" s="19">
        <v>0.4</v>
      </c>
      <c r="D114" s="19">
        <v>0.36</v>
      </c>
      <c r="E114" s="19">
        <v>0.2</v>
      </c>
      <c r="F114" s="24">
        <v>0.04</v>
      </c>
      <c r="G114" s="24"/>
      <c r="H114" s="24">
        <v>1</v>
      </c>
    </row>
    <row r="115" spans="2:8">
      <c r="B115" s="2" t="s">
        <v>27</v>
      </c>
      <c r="C115" s="19">
        <v>0.23030303030303031</v>
      </c>
      <c r="D115" s="19">
        <v>0.4242424242424242</v>
      </c>
      <c r="E115" s="19">
        <v>0.18181818181818182</v>
      </c>
      <c r="F115" s="24">
        <v>8.484848484848484E-2</v>
      </c>
      <c r="G115" s="24">
        <v>7.8787878787878796E-2</v>
      </c>
      <c r="H115" s="24">
        <v>1</v>
      </c>
    </row>
    <row r="116" spans="2:8">
      <c r="B116" s="2" t="s">
        <v>28</v>
      </c>
      <c r="C116" s="19">
        <v>0.24242424242424243</v>
      </c>
      <c r="D116" s="19">
        <v>0.51515151515151514</v>
      </c>
      <c r="E116" s="19">
        <v>0.15151515151515152</v>
      </c>
      <c r="F116" s="24">
        <v>3.0303030303030304E-2</v>
      </c>
      <c r="G116" s="24">
        <v>6.0606060606060608E-2</v>
      </c>
      <c r="H116" s="24">
        <v>1</v>
      </c>
    </row>
    <row r="117" spans="2:8">
      <c r="B117" s="2" t="s">
        <v>39</v>
      </c>
      <c r="C117" s="19">
        <v>0.24634655532359079</v>
      </c>
      <c r="D117" s="19">
        <v>0.40709812108559496</v>
      </c>
      <c r="E117" s="19">
        <v>0.18789144050104384</v>
      </c>
      <c r="F117" s="24">
        <v>9.1858037578288088E-2</v>
      </c>
      <c r="G117" s="24">
        <v>6.6805845511482248E-2</v>
      </c>
      <c r="H117" s="24">
        <v>1</v>
      </c>
    </row>
    <row r="120" spans="2:8">
      <c r="B120" s="2" t="s">
        <v>3</v>
      </c>
      <c r="C120" s="2" t="s">
        <v>69</v>
      </c>
      <c r="D120" s="2" t="s">
        <v>70</v>
      </c>
      <c r="E120" s="2" t="s">
        <v>71</v>
      </c>
      <c r="F120" s="2" t="s">
        <v>72</v>
      </c>
      <c r="G120" s="2" t="s">
        <v>73</v>
      </c>
      <c r="H120" s="2" t="s">
        <v>74</v>
      </c>
    </row>
    <row r="121" spans="2:8">
      <c r="B121" s="2" t="s">
        <v>40</v>
      </c>
      <c r="C121" s="19">
        <v>0.23529411764705885</v>
      </c>
      <c r="D121" s="19">
        <v>0.4705882352941177</v>
      </c>
      <c r="E121" s="19">
        <v>0.17647058823529413</v>
      </c>
      <c r="F121" s="24">
        <v>0.11764705882352942</v>
      </c>
      <c r="G121" s="24"/>
      <c r="H121" s="24">
        <v>1</v>
      </c>
    </row>
    <row r="122" spans="2:8">
      <c r="B122" s="2" t="s">
        <v>41</v>
      </c>
      <c r="C122" s="19">
        <v>0.22727272727272727</v>
      </c>
      <c r="D122" s="19">
        <v>0.59090909090909094</v>
      </c>
      <c r="E122" s="19">
        <v>9.0909090909090912E-2</v>
      </c>
      <c r="F122" s="24"/>
      <c r="G122" s="24">
        <v>9.0909090909090912E-2</v>
      </c>
      <c r="H122" s="24">
        <v>1</v>
      </c>
    </row>
    <row r="123" spans="2:8">
      <c r="B123" s="2" t="s">
        <v>42</v>
      </c>
      <c r="C123" s="19">
        <v>0.25</v>
      </c>
      <c r="D123" s="19">
        <v>0.3783783783783784</v>
      </c>
      <c r="E123" s="19">
        <v>0.2162162162162162</v>
      </c>
      <c r="F123" s="24">
        <v>9.45945945945946E-2</v>
      </c>
      <c r="G123" s="24">
        <v>6.0810810810810807E-2</v>
      </c>
      <c r="H123" s="24">
        <v>1</v>
      </c>
    </row>
    <row r="124" spans="2:8">
      <c r="B124" s="2" t="s">
        <v>238</v>
      </c>
      <c r="C124" s="19">
        <v>0.25806451612903225</v>
      </c>
      <c r="D124" s="19">
        <v>0.41935483870967744</v>
      </c>
      <c r="E124" s="19">
        <v>0.17741935483870969</v>
      </c>
      <c r="F124" s="24">
        <v>8.0645161290322578E-2</v>
      </c>
      <c r="G124" s="24">
        <v>6.4516129032258063E-2</v>
      </c>
      <c r="H124" s="24">
        <v>1</v>
      </c>
    </row>
    <row r="125" spans="2:8">
      <c r="B125" s="2" t="s">
        <v>43</v>
      </c>
      <c r="C125" s="19">
        <v>0.23243243243243242</v>
      </c>
      <c r="D125" s="19">
        <v>0.38918918918918921</v>
      </c>
      <c r="E125" s="19">
        <v>0.1891891891891892</v>
      </c>
      <c r="F125" s="24">
        <v>0.10270270270270271</v>
      </c>
      <c r="G125" s="24">
        <v>8.6486486486486491E-2</v>
      </c>
      <c r="H125" s="24">
        <v>1</v>
      </c>
    </row>
    <row r="126" spans="2:8">
      <c r="B126" s="2" t="s">
        <v>44</v>
      </c>
      <c r="C126" s="19">
        <v>0.28888888888888892</v>
      </c>
      <c r="D126" s="19">
        <v>0.44444444444444442</v>
      </c>
      <c r="E126" s="19">
        <v>0.15555555555555556</v>
      </c>
      <c r="F126" s="24">
        <v>8.8888888888888892E-2</v>
      </c>
      <c r="G126" s="24">
        <v>2.2222222222222223E-2</v>
      </c>
      <c r="H126" s="24">
        <v>1</v>
      </c>
    </row>
    <row r="127" spans="2:8">
      <c r="B127" s="2" t="s">
        <v>9</v>
      </c>
      <c r="C127" s="19">
        <v>0.24634655532359079</v>
      </c>
      <c r="D127" s="19">
        <v>0.40709812108559496</v>
      </c>
      <c r="E127" s="19">
        <v>0.18789144050104384</v>
      </c>
      <c r="F127" s="24">
        <v>9.1858037578288088E-2</v>
      </c>
      <c r="G127" s="24">
        <v>6.6805845511482248E-2</v>
      </c>
      <c r="H127" s="24">
        <v>1</v>
      </c>
    </row>
    <row r="129" spans="2:8">
      <c r="B129" s="6"/>
    </row>
    <row r="130" spans="2:8">
      <c r="B130" s="2" t="s">
        <v>3</v>
      </c>
      <c r="C130" s="2" t="s">
        <v>69</v>
      </c>
      <c r="D130" s="2" t="s">
        <v>70</v>
      </c>
      <c r="E130" s="2" t="s">
        <v>71</v>
      </c>
      <c r="F130" s="2" t="s">
        <v>72</v>
      </c>
      <c r="G130" s="2" t="s">
        <v>73</v>
      </c>
      <c r="H130" s="2" t="s">
        <v>74</v>
      </c>
    </row>
    <row r="131" spans="2:8">
      <c r="B131" s="2" t="s">
        <v>45</v>
      </c>
      <c r="C131" s="19">
        <v>0.1111111111111111</v>
      </c>
      <c r="D131" s="19">
        <v>0.66666666666666674</v>
      </c>
      <c r="E131" s="19">
        <v>0.16666666666666669</v>
      </c>
      <c r="F131" s="24"/>
      <c r="G131" s="24">
        <v>5.5555555555555552E-2</v>
      </c>
      <c r="H131" s="24">
        <v>1</v>
      </c>
    </row>
    <row r="132" spans="2:8">
      <c r="B132" s="2" t="s">
        <v>46</v>
      </c>
      <c r="C132" s="19">
        <v>0.2360248447204969</v>
      </c>
      <c r="D132" s="19">
        <v>0.41304347826086951</v>
      </c>
      <c r="E132" s="19">
        <v>0.17080745341614909</v>
      </c>
      <c r="F132" s="24">
        <v>0.10248447204968944</v>
      </c>
      <c r="G132" s="24">
        <v>7.7639751552795039E-2</v>
      </c>
      <c r="H132" s="24">
        <v>1</v>
      </c>
    </row>
    <row r="133" spans="2:8">
      <c r="B133" s="2" t="s">
        <v>47</v>
      </c>
      <c r="C133" s="19">
        <v>0.38596491228070179</v>
      </c>
      <c r="D133" s="19">
        <v>0.24561403508771931</v>
      </c>
      <c r="E133" s="19">
        <v>0.26315789473684209</v>
      </c>
      <c r="F133" s="24">
        <v>5.2631578947368425E-2</v>
      </c>
      <c r="G133" s="24">
        <v>5.2631578947368425E-2</v>
      </c>
      <c r="H133" s="24">
        <v>1</v>
      </c>
    </row>
    <row r="134" spans="2:8">
      <c r="B134" s="2" t="s">
        <v>48</v>
      </c>
      <c r="C134" s="19">
        <v>0.21951219512195125</v>
      </c>
      <c r="D134" s="19">
        <v>0.4390243902439025</v>
      </c>
      <c r="E134" s="19">
        <v>0.2073170731707317</v>
      </c>
      <c r="F134" s="24">
        <v>9.7560975609756101E-2</v>
      </c>
      <c r="G134" s="24">
        <v>3.6585365853658541E-2</v>
      </c>
      <c r="H134" s="24">
        <v>1</v>
      </c>
    </row>
    <row r="135" spans="2:8">
      <c r="B135" s="2" t="s">
        <v>9</v>
      </c>
      <c r="C135" s="19">
        <v>0.24634655532359079</v>
      </c>
      <c r="D135" s="19">
        <v>0.40709812108559496</v>
      </c>
      <c r="E135" s="19">
        <v>0.18789144050104384</v>
      </c>
      <c r="F135" s="24">
        <v>9.1858037578288088E-2</v>
      </c>
      <c r="G135" s="24">
        <v>6.6805845511482248E-2</v>
      </c>
      <c r="H135" s="24">
        <v>1</v>
      </c>
    </row>
    <row r="138" spans="2:8">
      <c r="B138" s="4"/>
    </row>
    <row r="154" spans="2:2">
      <c r="B154" s="6" t="s">
        <v>34</v>
      </c>
    </row>
  </sheetData>
  <hyperlinks>
    <hyperlink ref="B154" location="Περιεχόμενα!A1" display="Πίσω στα περιεχόμενα" xr:uid="{7D210861-8EF7-3A48-B3E2-1B8681B2C29D}"/>
  </hyperlinks>
  <pageMargins left="0.7" right="0.7" top="0.75" bottom="0.75" header="0.3" footer="0.3"/>
  <drawing r:id="rId1"/>
  <tableParts count="12">
    <tablePart r:id="rId2"/>
    <tablePart r:id="rId3"/>
    <tablePart r:id="rId4"/>
    <tablePart r:id="rId5"/>
    <tablePart r:id="rId6"/>
    <tablePart r:id="rId7"/>
    <tablePart r:id="rId8"/>
    <tablePart r:id="rId9"/>
    <tablePart r:id="rId10"/>
    <tablePart r:id="rId11"/>
    <tablePart r:id="rId12"/>
    <tablePart r:id="rId1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964D8-E0B1-3640-978B-3F8E0865BA91}">
  <dimension ref="B1:O76"/>
  <sheetViews>
    <sheetView showGridLines="0" workbookViewId="0">
      <selection activeCell="B68" sqref="B68"/>
    </sheetView>
  </sheetViews>
  <sheetFormatPr baseColWidth="10" defaultColWidth="11" defaultRowHeight="15"/>
  <cols>
    <col min="1" max="1" width="11" style="2"/>
    <col min="2" max="2" width="59.1640625" style="2" customWidth="1"/>
    <col min="3" max="3" width="29.5" style="2" bestFit="1" customWidth="1"/>
    <col min="4" max="4" width="32.6640625" style="2" bestFit="1" customWidth="1"/>
    <col min="5" max="5" width="30.6640625" style="2" customWidth="1"/>
    <col min="6" max="16384" width="11" style="2"/>
  </cols>
  <sheetData>
    <row r="1" spans="2:3" ht="98" customHeight="1">
      <c r="B1" s="1"/>
    </row>
    <row r="2" spans="2:3" ht="20">
      <c r="B2" s="3" t="s">
        <v>0</v>
      </c>
    </row>
    <row r="4" spans="2:3" ht="20">
      <c r="B4" s="3" t="s">
        <v>189</v>
      </c>
    </row>
    <row r="6" spans="2:3" ht="20">
      <c r="B6" s="3" t="s">
        <v>195</v>
      </c>
    </row>
    <row r="8" spans="2:3" ht="20">
      <c r="B8" s="3" t="s">
        <v>218</v>
      </c>
    </row>
    <row r="10" spans="2:3">
      <c r="B10" s="2" t="s">
        <v>3</v>
      </c>
      <c r="C10" s="2" t="s">
        <v>6</v>
      </c>
    </row>
    <row r="11" spans="2:3">
      <c r="B11" s="2" t="s">
        <v>76</v>
      </c>
      <c r="C11" s="26">
        <v>0.80584551148225469</v>
      </c>
    </row>
    <row r="12" spans="2:3">
      <c r="B12" s="2" t="s">
        <v>77</v>
      </c>
      <c r="C12" s="26">
        <v>6.0542797494780788E-2</v>
      </c>
    </row>
    <row r="13" spans="2:3">
      <c r="B13" s="2" t="s">
        <v>78</v>
      </c>
      <c r="C13" s="26">
        <v>3.9665970772442584E-2</v>
      </c>
    </row>
    <row r="14" spans="2:3">
      <c r="B14" s="2" t="s">
        <v>79</v>
      </c>
      <c r="C14" s="26">
        <v>2.9227557411273489E-2</v>
      </c>
    </row>
    <row r="15" spans="2:3">
      <c r="B15" s="2" t="s">
        <v>80</v>
      </c>
      <c r="C15" s="26">
        <v>0.21294363256784968</v>
      </c>
    </row>
    <row r="16" spans="2:3">
      <c r="B16" s="2" t="s">
        <v>81</v>
      </c>
      <c r="C16" s="26">
        <v>0.37578288100208768</v>
      </c>
    </row>
    <row r="17" spans="2:11">
      <c r="B17" s="2" t="s">
        <v>82</v>
      </c>
      <c r="C17" s="26">
        <v>8.5594989561586649E-2</v>
      </c>
    </row>
    <row r="18" spans="2:11">
      <c r="B18" s="2" t="s">
        <v>83</v>
      </c>
      <c r="C18" s="26">
        <v>1.0438413361169104E-2</v>
      </c>
    </row>
    <row r="19" spans="2:11">
      <c r="B19" s="2" t="s">
        <v>9</v>
      </c>
      <c r="C19" s="26"/>
    </row>
    <row r="22" spans="2:11">
      <c r="B22" s="2" t="s">
        <v>3</v>
      </c>
      <c r="C22" s="2" t="s">
        <v>7</v>
      </c>
      <c r="D22" s="2" t="s">
        <v>8</v>
      </c>
    </row>
    <row r="23" spans="2:11">
      <c r="B23" s="2" t="s">
        <v>76</v>
      </c>
      <c r="C23" s="19">
        <v>0.77021276595744681</v>
      </c>
      <c r="D23" s="19">
        <v>0.84016393442622961</v>
      </c>
    </row>
    <row r="24" spans="2:11">
      <c r="B24" s="2" t="s">
        <v>77</v>
      </c>
      <c r="C24" s="19">
        <v>6.3829787234042548E-2</v>
      </c>
      <c r="D24" s="19">
        <v>5.7377049180327863E-2</v>
      </c>
    </row>
    <row r="25" spans="2:11">
      <c r="B25" s="2" t="s">
        <v>78</v>
      </c>
      <c r="C25" s="19">
        <v>4.2553191489361701E-2</v>
      </c>
      <c r="D25" s="19">
        <v>3.6885245901639344E-2</v>
      </c>
    </row>
    <row r="26" spans="2:11">
      <c r="B26" s="2" t="s">
        <v>79</v>
      </c>
      <c r="C26" s="19">
        <v>3.4042553191489362E-2</v>
      </c>
      <c r="D26" s="19">
        <v>2.4590163934426229E-2</v>
      </c>
    </row>
    <row r="27" spans="2:11">
      <c r="B27" s="2" t="s">
        <v>80</v>
      </c>
      <c r="C27" s="19">
        <v>0.22553191489361701</v>
      </c>
      <c r="D27" s="19">
        <v>0.20081967213114754</v>
      </c>
    </row>
    <row r="28" spans="2:11">
      <c r="B28" s="2" t="s">
        <v>81</v>
      </c>
      <c r="C28" s="19">
        <v>0.4</v>
      </c>
      <c r="D28" s="19">
        <v>0.35245901639344263</v>
      </c>
    </row>
    <row r="29" spans="2:11">
      <c r="B29" s="2" t="s">
        <v>82</v>
      </c>
      <c r="C29" s="19">
        <v>8.5106382978723402E-2</v>
      </c>
      <c r="D29" s="19">
        <v>8.6065573770491802E-2</v>
      </c>
    </row>
    <row r="30" spans="2:11">
      <c r="B30" s="2" t="s">
        <v>83</v>
      </c>
      <c r="C30" s="19">
        <v>8.5106382978723406E-3</v>
      </c>
      <c r="D30" s="19">
        <v>1.2295081967213115E-2</v>
      </c>
    </row>
    <row r="31" spans="2:11">
      <c r="C31" s="19"/>
      <c r="D31" s="19"/>
      <c r="E31" s="19"/>
      <c r="F31" s="24"/>
      <c r="G31" s="24"/>
      <c r="H31" s="24"/>
      <c r="I31" s="24"/>
      <c r="J31" s="24"/>
      <c r="K31" s="24"/>
    </row>
    <row r="32" spans="2:11">
      <c r="C32" s="19"/>
      <c r="D32" s="19"/>
      <c r="E32" s="19"/>
      <c r="F32" s="24"/>
      <c r="G32" s="24"/>
      <c r="H32" s="24"/>
      <c r="I32" s="24"/>
      <c r="J32" s="24"/>
      <c r="K32" s="24"/>
    </row>
    <row r="33" spans="2:15">
      <c r="B33" s="2" t="s">
        <v>3</v>
      </c>
      <c r="C33" s="2" t="s">
        <v>10</v>
      </c>
      <c r="D33" s="2" t="s">
        <v>11</v>
      </c>
      <c r="E33" s="2" t="s">
        <v>12</v>
      </c>
      <c r="F33" s="2" t="s">
        <v>13</v>
      </c>
      <c r="G33" s="2" t="s">
        <v>14</v>
      </c>
      <c r="H33" s="2" t="s">
        <v>15</v>
      </c>
    </row>
    <row r="34" spans="2:15">
      <c r="B34" s="2" t="s">
        <v>76</v>
      </c>
      <c r="C34" s="19">
        <v>0.77611940298507465</v>
      </c>
      <c r="D34" s="19">
        <v>0.83505154639175261</v>
      </c>
      <c r="E34" s="19">
        <v>0.83333333333333326</v>
      </c>
      <c r="F34" s="19">
        <v>0.79807692307692302</v>
      </c>
      <c r="G34" s="19">
        <v>0.765625</v>
      </c>
      <c r="H34" s="19">
        <v>0.8</v>
      </c>
    </row>
    <row r="35" spans="2:15">
      <c r="B35" s="2" t="s">
        <v>77</v>
      </c>
      <c r="C35" s="19">
        <v>8.9552238805970144E-2</v>
      </c>
      <c r="D35" s="19">
        <v>9.2783505154639179E-2</v>
      </c>
      <c r="E35" s="19">
        <v>5.8823529411764712E-2</v>
      </c>
      <c r="F35" s="19">
        <v>6.7307692307692304E-2</v>
      </c>
      <c r="G35" s="19">
        <v>0</v>
      </c>
      <c r="H35" s="19">
        <v>2.2222222222222223E-2</v>
      </c>
    </row>
    <row r="36" spans="2:15">
      <c r="B36" s="2" t="s">
        <v>78</v>
      </c>
      <c r="C36" s="19">
        <v>7.4626865671641798E-2</v>
      </c>
      <c r="D36" s="19">
        <v>7.2164948453608255E-2</v>
      </c>
      <c r="E36" s="19">
        <v>3.9215686274509803E-2</v>
      </c>
      <c r="F36" s="19">
        <v>1.9230769230769232E-2</v>
      </c>
      <c r="G36" s="19">
        <v>1.5625E-2</v>
      </c>
      <c r="H36" s="19">
        <v>0</v>
      </c>
    </row>
    <row r="37" spans="2:15">
      <c r="B37" s="2" t="s">
        <v>79</v>
      </c>
      <c r="C37" s="19">
        <v>5.9701492537313439E-2</v>
      </c>
      <c r="D37" s="19">
        <v>6.1855670103092786E-2</v>
      </c>
      <c r="E37" s="19">
        <v>3.9215686274509803E-2</v>
      </c>
      <c r="F37" s="19">
        <v>0</v>
      </c>
      <c r="G37" s="19">
        <v>0</v>
      </c>
      <c r="H37" s="19">
        <v>0</v>
      </c>
    </row>
    <row r="38" spans="2:15">
      <c r="B38" s="2" t="s">
        <v>80</v>
      </c>
      <c r="C38" s="19">
        <v>0.19402985074626866</v>
      </c>
      <c r="D38" s="19">
        <v>0.2061855670103093</v>
      </c>
      <c r="E38" s="19">
        <v>0.19607843137254904</v>
      </c>
      <c r="F38" s="19">
        <v>0.21153846153846154</v>
      </c>
      <c r="G38" s="19">
        <v>0.265625</v>
      </c>
      <c r="H38" s="19">
        <v>0.22222222222222221</v>
      </c>
    </row>
    <row r="39" spans="2:15">
      <c r="B39" s="2" t="s">
        <v>81</v>
      </c>
      <c r="C39" s="19">
        <v>0.35820895522388058</v>
      </c>
      <c r="D39" s="19">
        <v>0.38144329896907214</v>
      </c>
      <c r="E39" s="19">
        <v>0.37254901960784315</v>
      </c>
      <c r="F39" s="19">
        <v>0.47115384615384615</v>
      </c>
      <c r="G39" s="19">
        <v>0.296875</v>
      </c>
      <c r="H39" s="19">
        <v>0.28888888888888892</v>
      </c>
    </row>
    <row r="40" spans="2:15">
      <c r="B40" s="2" t="s">
        <v>82</v>
      </c>
      <c r="C40" s="19">
        <v>7.4626865671641798E-2</v>
      </c>
      <c r="D40" s="19">
        <v>0.10309278350515465</v>
      </c>
      <c r="E40" s="19">
        <v>0.11764705882352942</v>
      </c>
      <c r="F40" s="19">
        <v>5.7692307692307689E-2</v>
      </c>
      <c r="G40" s="19">
        <v>7.8125E-2</v>
      </c>
      <c r="H40" s="19">
        <v>6.6666666666666666E-2</v>
      </c>
    </row>
    <row r="41" spans="2:15">
      <c r="B41" s="2" t="s">
        <v>83</v>
      </c>
      <c r="C41" s="19">
        <v>0</v>
      </c>
      <c r="D41" s="19">
        <v>0</v>
      </c>
      <c r="E41" s="19">
        <v>9.8039215686274508E-3</v>
      </c>
      <c r="F41" s="19">
        <v>9.6153846153846159E-3</v>
      </c>
      <c r="G41" s="19">
        <v>1.5625E-2</v>
      </c>
      <c r="H41" s="19">
        <v>4.4444444444444446E-2</v>
      </c>
    </row>
    <row r="42" spans="2:15">
      <c r="C42" s="19"/>
      <c r="D42" s="19"/>
      <c r="E42" s="19"/>
      <c r="F42" s="24"/>
      <c r="G42" s="24"/>
      <c r="H42" s="24"/>
      <c r="I42" s="24"/>
      <c r="J42" s="24"/>
      <c r="K42" s="24"/>
    </row>
    <row r="43" spans="2:15">
      <c r="C43" s="19"/>
      <c r="D43" s="19"/>
      <c r="E43" s="19"/>
      <c r="F43" s="24"/>
      <c r="G43" s="24"/>
      <c r="H43" s="24"/>
      <c r="I43" s="24"/>
      <c r="J43" s="24"/>
      <c r="K43" s="24"/>
    </row>
    <row r="44" spans="2:15">
      <c r="B44" s="2" t="s">
        <v>3</v>
      </c>
      <c r="C44" s="2" t="s">
        <v>16</v>
      </c>
      <c r="D44" s="2" t="s">
        <v>17</v>
      </c>
      <c r="E44" s="2" t="s">
        <v>18</v>
      </c>
      <c r="F44" s="2" t="s">
        <v>19</v>
      </c>
      <c r="G44" s="2" t="s">
        <v>20</v>
      </c>
      <c r="H44" s="2" t="s">
        <v>21</v>
      </c>
      <c r="I44" s="2" t="s">
        <v>22</v>
      </c>
      <c r="J44" s="2" t="s">
        <v>23</v>
      </c>
      <c r="K44" s="2" t="s">
        <v>24</v>
      </c>
      <c r="L44" s="2" t="s">
        <v>25</v>
      </c>
      <c r="M44" s="2" t="s">
        <v>26</v>
      </c>
      <c r="N44" s="2" t="s">
        <v>27</v>
      </c>
      <c r="O44" s="2" t="s">
        <v>28</v>
      </c>
    </row>
    <row r="45" spans="2:15">
      <c r="B45" s="2" t="s">
        <v>76</v>
      </c>
      <c r="C45" s="19">
        <v>0.82608695652173902</v>
      </c>
      <c r="D45" s="19">
        <v>0.70588235294117652</v>
      </c>
      <c r="E45" s="19">
        <v>0.79069767441860461</v>
      </c>
      <c r="F45" s="19">
        <v>0.7</v>
      </c>
      <c r="G45" s="19">
        <v>0.76190476190476186</v>
      </c>
      <c r="H45" s="19">
        <v>0.8125</v>
      </c>
      <c r="I45" s="19">
        <v>1</v>
      </c>
      <c r="J45" s="19">
        <v>0.87179487179487181</v>
      </c>
      <c r="K45" s="19">
        <v>0.82758620689655171</v>
      </c>
      <c r="L45" s="19">
        <v>0.83333333333333326</v>
      </c>
      <c r="M45" s="19">
        <v>0.76</v>
      </c>
      <c r="N45" s="19">
        <v>0.83030303030303032</v>
      </c>
      <c r="O45" s="19">
        <v>0.66666666666666674</v>
      </c>
    </row>
    <row r="46" spans="2:15">
      <c r="B46" s="2" t="s">
        <v>77</v>
      </c>
      <c r="C46" s="19">
        <v>4.3478260869565216E-2</v>
      </c>
      <c r="D46" s="19">
        <v>0</v>
      </c>
      <c r="E46" s="19">
        <v>2.3255813953488372E-2</v>
      </c>
      <c r="F46" s="19">
        <v>0.05</v>
      </c>
      <c r="G46" s="19">
        <v>0</v>
      </c>
      <c r="H46" s="19">
        <v>6.25E-2</v>
      </c>
      <c r="I46" s="19">
        <v>0</v>
      </c>
      <c r="J46" s="19">
        <v>2.5641025641025644E-2</v>
      </c>
      <c r="K46" s="19">
        <v>0.10344827586206896</v>
      </c>
      <c r="L46" s="19">
        <v>0.1111111111111111</v>
      </c>
      <c r="M46" s="19">
        <v>0.08</v>
      </c>
      <c r="N46" s="19">
        <v>6.6666666666666666E-2</v>
      </c>
      <c r="O46" s="19">
        <v>0.15151515151515152</v>
      </c>
    </row>
    <row r="47" spans="2:15">
      <c r="B47" s="2" t="s">
        <v>78</v>
      </c>
      <c r="C47" s="19">
        <v>8.6956521739130432E-2</v>
      </c>
      <c r="D47" s="19">
        <v>0</v>
      </c>
      <c r="E47" s="19">
        <v>6.9767441860465115E-2</v>
      </c>
      <c r="F47" s="19">
        <v>0.05</v>
      </c>
      <c r="G47" s="19">
        <v>4.7619047619047616E-2</v>
      </c>
      <c r="H47" s="19">
        <v>3.125E-2</v>
      </c>
      <c r="I47" s="19">
        <v>0</v>
      </c>
      <c r="J47" s="19">
        <v>7.6923076923076927E-2</v>
      </c>
      <c r="K47" s="19">
        <v>0</v>
      </c>
      <c r="L47" s="19">
        <v>0.1111111111111111</v>
      </c>
      <c r="M47" s="19">
        <v>0.04</v>
      </c>
      <c r="N47" s="19">
        <v>3.0303030303030304E-2</v>
      </c>
      <c r="O47" s="19">
        <v>0</v>
      </c>
    </row>
    <row r="48" spans="2:15">
      <c r="B48" s="2" t="s">
        <v>79</v>
      </c>
      <c r="C48" s="19">
        <v>8.6956521739130432E-2</v>
      </c>
      <c r="D48" s="19">
        <v>0</v>
      </c>
      <c r="E48" s="19">
        <v>4.6511627906976744E-2</v>
      </c>
      <c r="F48" s="19">
        <v>0</v>
      </c>
      <c r="G48" s="19">
        <v>4.7619047619047616E-2</v>
      </c>
      <c r="H48" s="19">
        <v>3.125E-2</v>
      </c>
      <c r="I48" s="19">
        <v>0</v>
      </c>
      <c r="J48" s="19">
        <v>0.10256410256410257</v>
      </c>
      <c r="K48" s="19">
        <v>0</v>
      </c>
      <c r="L48" s="19">
        <v>0</v>
      </c>
      <c r="M48" s="19">
        <v>0</v>
      </c>
      <c r="N48" s="19">
        <v>2.4242424242424242E-2</v>
      </c>
      <c r="O48" s="19">
        <v>0</v>
      </c>
    </row>
    <row r="49" spans="2:15">
      <c r="B49" s="2" t="s">
        <v>80</v>
      </c>
      <c r="C49" s="19">
        <v>0.2608695652173913</v>
      </c>
      <c r="D49" s="19">
        <v>0.17647058823529413</v>
      </c>
      <c r="E49" s="19">
        <v>0.16279069767441862</v>
      </c>
      <c r="F49" s="19">
        <v>0.15</v>
      </c>
      <c r="G49" s="19">
        <v>0.14285714285714288</v>
      </c>
      <c r="H49" s="19">
        <v>0.21875</v>
      </c>
      <c r="I49" s="19">
        <v>0.21428571428571427</v>
      </c>
      <c r="J49" s="19">
        <v>0.20512820512820515</v>
      </c>
      <c r="K49" s="19">
        <v>0.31034482758620691</v>
      </c>
      <c r="L49" s="19">
        <v>0.1111111111111111</v>
      </c>
      <c r="M49" s="19">
        <v>0.2</v>
      </c>
      <c r="N49" s="19">
        <v>0.24242424242424243</v>
      </c>
      <c r="O49" s="19">
        <v>0.18181818181818182</v>
      </c>
    </row>
    <row r="50" spans="2:15">
      <c r="B50" s="2" t="s">
        <v>81</v>
      </c>
      <c r="C50" s="19">
        <v>0.56521739130434778</v>
      </c>
      <c r="D50" s="19">
        <v>0.58823529411764708</v>
      </c>
      <c r="E50" s="19">
        <v>0.34883720930232553</v>
      </c>
      <c r="F50" s="19">
        <v>0.35</v>
      </c>
      <c r="G50" s="19">
        <v>0.28571428571428575</v>
      </c>
      <c r="H50" s="19">
        <v>0.375</v>
      </c>
      <c r="I50" s="19">
        <v>0.28571428571428575</v>
      </c>
      <c r="J50" s="19">
        <v>0.35897435897435898</v>
      </c>
      <c r="K50" s="19">
        <v>0.44827586206896552</v>
      </c>
      <c r="L50" s="19">
        <v>0.22222222222222221</v>
      </c>
      <c r="M50" s="19">
        <v>0.36</v>
      </c>
      <c r="N50" s="19">
        <v>0.33939393939393936</v>
      </c>
      <c r="O50" s="19">
        <v>0.51515151515151514</v>
      </c>
    </row>
    <row r="51" spans="2:15">
      <c r="B51" s="2" t="s">
        <v>82</v>
      </c>
      <c r="C51" s="19">
        <v>4.3478260869565216E-2</v>
      </c>
      <c r="D51" s="19">
        <v>5.8823529411764712E-2</v>
      </c>
      <c r="E51" s="19">
        <v>2.3255813953488372E-2</v>
      </c>
      <c r="F51" s="19">
        <v>0</v>
      </c>
      <c r="G51" s="19">
        <v>4.7619047619047616E-2</v>
      </c>
      <c r="H51" s="19">
        <v>0.15625</v>
      </c>
      <c r="I51" s="19">
        <v>7.1428571428571438E-2</v>
      </c>
      <c r="J51" s="19">
        <v>0.10256410256410257</v>
      </c>
      <c r="K51" s="19">
        <v>0.10344827586206896</v>
      </c>
      <c r="L51" s="19">
        <v>5.5555555555555552E-2</v>
      </c>
      <c r="M51" s="19">
        <v>0.08</v>
      </c>
      <c r="N51" s="19">
        <v>0.10303030303030303</v>
      </c>
      <c r="O51" s="19">
        <v>0.12121212121212122</v>
      </c>
    </row>
    <row r="52" spans="2:15">
      <c r="B52" s="2" t="s">
        <v>83</v>
      </c>
      <c r="C52" s="19">
        <v>0</v>
      </c>
      <c r="D52" s="19">
        <v>0</v>
      </c>
      <c r="E52" s="19">
        <v>0</v>
      </c>
      <c r="F52" s="19">
        <v>0</v>
      </c>
      <c r="G52" s="19">
        <v>4.7619047619047616E-2</v>
      </c>
      <c r="H52" s="19">
        <v>0</v>
      </c>
      <c r="I52" s="19">
        <v>0</v>
      </c>
      <c r="J52" s="19">
        <v>2.5641025641025644E-2</v>
      </c>
      <c r="K52" s="19">
        <v>0</v>
      </c>
      <c r="L52" s="19">
        <v>0</v>
      </c>
      <c r="M52" s="19">
        <v>0.04</v>
      </c>
      <c r="N52" s="19">
        <v>1.2121212121212121E-2</v>
      </c>
      <c r="O52" s="19">
        <v>0</v>
      </c>
    </row>
    <row r="53" spans="2:15">
      <c r="C53" s="19"/>
      <c r="D53" s="19"/>
      <c r="E53" s="19"/>
      <c r="F53" s="24"/>
      <c r="G53" s="24"/>
      <c r="H53" s="24"/>
      <c r="I53" s="24"/>
      <c r="J53" s="24"/>
      <c r="K53" s="24"/>
    </row>
    <row r="54" spans="2:15">
      <c r="C54" s="19"/>
      <c r="D54" s="19"/>
      <c r="E54" s="19"/>
      <c r="F54" s="24"/>
      <c r="G54" s="24"/>
      <c r="H54" s="24"/>
      <c r="I54" s="24"/>
      <c r="J54" s="24"/>
      <c r="K54" s="24"/>
    </row>
    <row r="55" spans="2:15">
      <c r="B55" s="2" t="s">
        <v>3</v>
      </c>
      <c r="C55" s="2" t="s">
        <v>40</v>
      </c>
      <c r="D55" s="2" t="s">
        <v>41</v>
      </c>
      <c r="E55" s="2" t="s">
        <v>42</v>
      </c>
      <c r="F55" s="2" t="s">
        <v>238</v>
      </c>
      <c r="G55" s="2" t="s">
        <v>43</v>
      </c>
      <c r="H55" s="2" t="s">
        <v>44</v>
      </c>
    </row>
    <row r="56" spans="2:15">
      <c r="B56" s="2" t="s">
        <v>76</v>
      </c>
      <c r="C56" s="19">
        <v>0.82352941176470595</v>
      </c>
      <c r="D56" s="19">
        <v>0.63636363636363635</v>
      </c>
      <c r="E56" s="19">
        <v>0.78378378378378377</v>
      </c>
      <c r="F56" s="19">
        <v>0.80645161290322576</v>
      </c>
      <c r="G56" s="19">
        <v>0.82162162162162167</v>
      </c>
      <c r="H56" s="19">
        <v>0.88888888888888884</v>
      </c>
    </row>
    <row r="57" spans="2:15">
      <c r="B57" s="2" t="s">
        <v>77</v>
      </c>
      <c r="C57" s="19">
        <v>0.11764705882352942</v>
      </c>
      <c r="D57" s="19">
        <v>9.0909090909090912E-2</v>
      </c>
      <c r="E57" s="19">
        <v>4.0540540540540543E-2</v>
      </c>
      <c r="F57" s="19">
        <v>3.2258064516129031E-2</v>
      </c>
      <c r="G57" s="19">
        <v>8.6486486486486491E-2</v>
      </c>
      <c r="H57" s="19">
        <v>2.2222222222222223E-2</v>
      </c>
    </row>
    <row r="58" spans="2:15">
      <c r="B58" s="2" t="s">
        <v>78</v>
      </c>
      <c r="C58" s="19">
        <v>0</v>
      </c>
      <c r="D58" s="19">
        <v>4.5454545454545456E-2</v>
      </c>
      <c r="E58" s="19">
        <v>4.72972972972973E-2</v>
      </c>
      <c r="F58" s="19">
        <v>4.8387096774193547E-2</v>
      </c>
      <c r="G58" s="19">
        <v>4.3243243243243246E-2</v>
      </c>
      <c r="H58" s="19">
        <v>0</v>
      </c>
    </row>
    <row r="59" spans="2:15">
      <c r="B59" s="2" t="s">
        <v>79</v>
      </c>
      <c r="C59" s="19">
        <v>0</v>
      </c>
      <c r="D59" s="19">
        <v>0</v>
      </c>
      <c r="E59" s="19">
        <v>4.0540540540540543E-2</v>
      </c>
      <c r="F59" s="19">
        <v>3.2258064516129031E-2</v>
      </c>
      <c r="G59" s="19">
        <v>3.2432432432432434E-2</v>
      </c>
      <c r="H59" s="19">
        <v>0</v>
      </c>
    </row>
    <row r="60" spans="2:15">
      <c r="B60" s="2" t="s">
        <v>80</v>
      </c>
      <c r="C60" s="19">
        <v>0.11764705882352942</v>
      </c>
      <c r="D60" s="19">
        <v>0.13636363636363635</v>
      </c>
      <c r="E60" s="19">
        <v>0.20945945945945948</v>
      </c>
      <c r="F60" s="19">
        <v>0.17741935483870969</v>
      </c>
      <c r="G60" s="19">
        <v>0.24864864864864863</v>
      </c>
      <c r="H60" s="19">
        <v>0.2</v>
      </c>
    </row>
    <row r="61" spans="2:15">
      <c r="B61" s="2" t="s">
        <v>81</v>
      </c>
      <c r="C61" s="19">
        <v>0.23529411764705885</v>
      </c>
      <c r="D61" s="19">
        <v>0.36363636363636365</v>
      </c>
      <c r="E61" s="19">
        <v>0.38513513513513514</v>
      </c>
      <c r="F61" s="19">
        <v>0.35483870967741937</v>
      </c>
      <c r="G61" s="19">
        <v>0.36756756756756759</v>
      </c>
      <c r="H61" s="19">
        <v>0.46666666666666662</v>
      </c>
    </row>
    <row r="62" spans="2:15">
      <c r="B62" s="2" t="s">
        <v>82</v>
      </c>
      <c r="C62" s="19">
        <v>5.8823529411764712E-2</v>
      </c>
      <c r="D62" s="19">
        <v>0</v>
      </c>
      <c r="E62" s="19">
        <v>9.45945945945946E-2</v>
      </c>
      <c r="F62" s="19">
        <v>6.4516129032258063E-2</v>
      </c>
      <c r="G62" s="19">
        <v>8.6486486486486491E-2</v>
      </c>
      <c r="H62" s="19">
        <v>0.13333333333333333</v>
      </c>
    </row>
    <row r="63" spans="2:15">
      <c r="B63" s="2" t="s">
        <v>83</v>
      </c>
      <c r="C63" s="19">
        <v>5.8823529411764712E-2</v>
      </c>
      <c r="D63" s="19">
        <v>0</v>
      </c>
      <c r="E63" s="19">
        <v>6.7567567567567563E-3</v>
      </c>
      <c r="F63" s="19">
        <v>0</v>
      </c>
      <c r="G63" s="19">
        <v>1.6216216216216217E-2</v>
      </c>
      <c r="H63" s="19">
        <v>0</v>
      </c>
    </row>
    <row r="64" spans="2:15">
      <c r="C64" s="19"/>
      <c r="D64" s="19"/>
      <c r="E64" s="19"/>
      <c r="F64" s="24"/>
      <c r="G64" s="24"/>
      <c r="H64" s="24"/>
      <c r="I64" s="24"/>
      <c r="J64" s="24"/>
      <c r="K64" s="24"/>
    </row>
    <row r="65" spans="2:11">
      <c r="C65" s="19"/>
      <c r="D65" s="19"/>
      <c r="E65" s="19"/>
      <c r="F65" s="24"/>
      <c r="G65" s="24"/>
      <c r="H65" s="24"/>
      <c r="I65" s="24"/>
      <c r="J65" s="24"/>
      <c r="K65" s="24"/>
    </row>
    <row r="66" spans="2:11">
      <c r="B66" s="2" t="s">
        <v>3</v>
      </c>
      <c r="C66" s="2" t="s">
        <v>45</v>
      </c>
      <c r="D66" s="2" t="s">
        <v>46</v>
      </c>
      <c r="E66" s="2" t="s">
        <v>47</v>
      </c>
      <c r="F66" s="2" t="s">
        <v>48</v>
      </c>
    </row>
    <row r="67" spans="2:11">
      <c r="B67" s="2" t="s">
        <v>76</v>
      </c>
      <c r="C67" s="19">
        <v>0.83333333333333326</v>
      </c>
      <c r="D67" s="19">
        <v>0.81677018633540366</v>
      </c>
      <c r="E67" s="19">
        <v>0.77192982456140358</v>
      </c>
      <c r="F67" s="19">
        <v>0.78048780487804881</v>
      </c>
    </row>
    <row r="68" spans="2:11">
      <c r="B68" s="2" t="s">
        <v>77</v>
      </c>
      <c r="C68" s="19">
        <v>5.5555555555555552E-2</v>
      </c>
      <c r="D68" s="19">
        <v>7.4534161490683232E-2</v>
      </c>
      <c r="E68" s="19">
        <v>1.7543859649122806E-2</v>
      </c>
      <c r="F68" s="19">
        <v>3.6585365853658541E-2</v>
      </c>
    </row>
    <row r="69" spans="2:11">
      <c r="B69" s="2" t="s">
        <v>78</v>
      </c>
      <c r="C69" s="19">
        <v>0.22222222222222221</v>
      </c>
      <c r="D69" s="19">
        <v>4.0372670807453416E-2</v>
      </c>
      <c r="E69" s="19">
        <v>0</v>
      </c>
      <c r="F69" s="19">
        <v>2.4390243902439025E-2</v>
      </c>
    </row>
    <row r="70" spans="2:11">
      <c r="B70" s="2" t="s">
        <v>79</v>
      </c>
      <c r="C70" s="19">
        <v>0.16666666666666669</v>
      </c>
      <c r="D70" s="19">
        <v>2.1739130434782608E-2</v>
      </c>
      <c r="E70" s="19">
        <v>0</v>
      </c>
      <c r="F70" s="19">
        <v>4.878048780487805E-2</v>
      </c>
    </row>
    <row r="71" spans="2:11">
      <c r="B71" s="2" t="s">
        <v>80</v>
      </c>
      <c r="C71" s="19">
        <v>0.22222222222222221</v>
      </c>
      <c r="D71" s="19">
        <v>0.21428571428571427</v>
      </c>
      <c r="E71" s="19">
        <v>0.26315789473684209</v>
      </c>
      <c r="F71" s="19">
        <v>0.17073170731707318</v>
      </c>
    </row>
    <row r="72" spans="2:11">
      <c r="B72" s="2" t="s">
        <v>81</v>
      </c>
      <c r="C72" s="19">
        <v>0.55555555555555558</v>
      </c>
      <c r="D72" s="19">
        <v>0.40062111801242239</v>
      </c>
      <c r="E72" s="19">
        <v>0.22807017543859651</v>
      </c>
      <c r="F72" s="19">
        <v>0.34146341463414637</v>
      </c>
    </row>
    <row r="73" spans="2:11">
      <c r="B73" s="2" t="s">
        <v>82</v>
      </c>
      <c r="C73" s="19">
        <v>5.5555555555555552E-2</v>
      </c>
      <c r="D73" s="19">
        <v>8.6956521739130432E-2</v>
      </c>
      <c r="E73" s="19">
        <v>7.0175438596491224E-2</v>
      </c>
      <c r="F73" s="19">
        <v>9.7560975609756101E-2</v>
      </c>
    </row>
    <row r="74" spans="2:11">
      <c r="B74" s="2" t="s">
        <v>83</v>
      </c>
      <c r="C74" s="19">
        <v>0</v>
      </c>
      <c r="D74" s="19">
        <v>6.2111801242236021E-3</v>
      </c>
      <c r="E74" s="19">
        <v>3.5087719298245612E-2</v>
      </c>
      <c r="F74" s="19">
        <v>1.2195121951219513E-2</v>
      </c>
    </row>
    <row r="76" spans="2:11">
      <c r="B76" s="6" t="s">
        <v>34</v>
      </c>
    </row>
  </sheetData>
  <hyperlinks>
    <hyperlink ref="B76" location="Περιεχόμενα!A1" display="Πίσω στα περιεχόμενα" xr:uid="{E42433C5-FA9F-AF4F-9ABA-1E529827BA75}"/>
  </hyperlinks>
  <pageMargins left="0.7" right="0.7" top="0.75" bottom="0.75" header="0.3" footer="0.3"/>
  <drawing r:id="rId1"/>
  <tableParts count="6">
    <tablePart r:id="rId2"/>
    <tablePart r:id="rId3"/>
    <tablePart r:id="rId4"/>
    <tablePart r:id="rId5"/>
    <tablePart r:id="rId6"/>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A0A707F6ADBE641A7790A00F843F0CB" ma:contentTypeVersion="10" ma:contentTypeDescription="Create a new document." ma:contentTypeScope="" ma:versionID="124fb5a9f6e072064957d5d133f8e428">
  <xsd:schema xmlns:xsd="http://www.w3.org/2001/XMLSchema" xmlns:xs="http://www.w3.org/2001/XMLSchema" xmlns:p="http://schemas.microsoft.com/office/2006/metadata/properties" xmlns:ns2="4c745dad-2bfd-485b-b691-17fa775f8e03" xmlns:ns3="01907312-995c-4e95-99b4-74fde69703a8" targetNamespace="http://schemas.microsoft.com/office/2006/metadata/properties" ma:root="true" ma:fieldsID="e31fc70fe49e6956de0c939c4569f3bd" ns2:_="" ns3:_="">
    <xsd:import namespace="4c745dad-2bfd-485b-b691-17fa775f8e03"/>
    <xsd:import namespace="01907312-995c-4e95-99b4-74fde69703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745dad-2bfd-485b-b691-17fa775f8e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907312-995c-4e95-99b4-74fde69703a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E3BC33-65AA-4F06-84D5-4E5DA6385B5C}">
  <ds:schemaRefs>
    <ds:schemaRef ds:uri="http://schemas.microsoft.com/sharepoint/v3/contenttype/forms"/>
  </ds:schemaRefs>
</ds:datastoreItem>
</file>

<file path=customXml/itemProps2.xml><?xml version="1.0" encoding="utf-8"?>
<ds:datastoreItem xmlns:ds="http://schemas.openxmlformats.org/officeDocument/2006/customXml" ds:itemID="{CBD60CB2-6992-4649-9E7A-C0FFBA6161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745dad-2bfd-485b-b691-17fa775f8e03"/>
    <ds:schemaRef ds:uri="01907312-995c-4e95-99b4-74fde69703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AE7653-3341-48CA-AB86-F5F553F33731}">
  <ds:schemaRefs>
    <ds:schemaRef ds:uri="http://www.w3.org/XML/1998/namespace"/>
    <ds:schemaRef ds:uri="http://schemas.microsoft.com/office/2006/documentManagement/types"/>
    <ds:schemaRef ds:uri="http://schemas.openxmlformats.org/package/2006/metadata/core-properties"/>
    <ds:schemaRef ds:uri="http://purl.org/dc/terms/"/>
    <ds:schemaRef ds:uri="http://purl.org/dc/dcmitype/"/>
    <ds:schemaRef ds:uri="4c745dad-2bfd-485b-b691-17fa775f8e03"/>
    <ds:schemaRef ds:uri="http://purl.org/dc/elements/1.1/"/>
    <ds:schemaRef ds:uri="http://schemas.microsoft.com/office/2006/metadata/properties"/>
    <ds:schemaRef ds:uri="http://schemas.microsoft.com/office/infopath/2007/PartnerControls"/>
    <ds:schemaRef ds:uri="01907312-995c-4e95-99b4-74fde69703a8"/>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21</vt:i4>
      </vt:variant>
    </vt:vector>
  </HeadingPairs>
  <TitlesOfParts>
    <vt:vector size="21" baseType="lpstr">
      <vt:lpstr>Η έρευνα</vt:lpstr>
      <vt:lpstr>Περιεχόμενα</vt:lpstr>
      <vt:lpstr>1</vt:lpstr>
      <vt:lpstr>2.1</vt:lpstr>
      <vt:lpstr>2.2</vt:lpstr>
      <vt:lpstr>2.3</vt:lpstr>
      <vt:lpstr>3.1</vt:lpstr>
      <vt:lpstr>3.2</vt:lpstr>
      <vt:lpstr>3.3</vt:lpstr>
      <vt:lpstr>3.4</vt:lpstr>
      <vt:lpstr>4.1</vt:lpstr>
      <vt:lpstr>4.2</vt:lpstr>
      <vt:lpstr>4.3</vt:lpstr>
      <vt:lpstr>4.4</vt:lpstr>
      <vt:lpstr>4.5</vt:lpstr>
      <vt:lpstr>4.6</vt:lpstr>
      <vt:lpstr>5.1</vt:lpstr>
      <vt:lpstr>5.2</vt:lpstr>
      <vt:lpstr>5.3</vt:lpstr>
      <vt:lpstr>5.4.A</vt:lpstr>
      <vt:lpstr>5.4.Β</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Svetoslav Danchev</dc:creator>
  <cp:keywords/>
  <dc:description/>
  <cp:lastModifiedBy>Svetoslav Danchev</cp:lastModifiedBy>
  <cp:revision/>
  <dcterms:created xsi:type="dcterms:W3CDTF">2022-06-30T08:08:37Z</dcterms:created>
  <dcterms:modified xsi:type="dcterms:W3CDTF">2023-02-21T16:47:28Z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0x0101005A0A707F6ADBE641A7790A00F843F0CB</vt:lpwstr>
  </property>
</Properties>
</file>